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401" windowWidth="12945" windowHeight="10500" tabRatio="787" firstSheet="1" activeTab="15"/>
  </bookViews>
  <sheets>
    <sheet name="СТ-91" sheetId="1" r:id="rId1"/>
    <sheet name="СТз-91" sheetId="2" r:id="rId2"/>
    <sheet name="СТ-п91" sheetId="3" r:id="rId3"/>
    <sheet name="СТ-81" sheetId="4" r:id="rId4"/>
    <sheet name="СТ-з81" sheetId="5" r:id="rId5"/>
    <sheet name="СТ-зп81" sheetId="6" r:id="rId6"/>
    <sheet name="СТ-п81" sheetId="7" r:id="rId7"/>
    <sheet name="СТ-71" sheetId="8" r:id="rId8"/>
    <sheet name="СТ-п71" sheetId="9" r:id="rId9"/>
    <sheet name="СТ-зп71" sheetId="10" r:id="rId10"/>
    <sheet name="СТ-61" sheetId="11" r:id="rId11"/>
    <sheet name="СТ-91мп" sheetId="12" r:id="rId12"/>
    <sheet name="СТ-з91мп" sheetId="13" r:id="rId13"/>
    <sheet name="СТ-91мн" sheetId="14" r:id="rId14"/>
    <sheet name="СТ-81мп" sheetId="15" r:id="rId15"/>
    <sheet name="СТ-з81мп" sheetId="16" r:id="rId16"/>
    <sheet name="РНП Маг 2 года" sheetId="17" r:id="rId17"/>
  </sheets>
  <definedNames>
    <definedName name="_xlnm.Print_Area" localSheetId="16">'РНП Маг 2 года'!$A$1:$BF$112</definedName>
    <definedName name="_xlnm.Print_Area" localSheetId="0">'СТ-91'!$A$1:$BH$97</definedName>
    <definedName name="_xlnm.Print_Area" localSheetId="11">'СТ-91мп'!$A$1:$BE$102</definedName>
  </definedNames>
  <calcPr fullCalcOnLoad="1"/>
</workbook>
</file>

<file path=xl/sharedStrings.xml><?xml version="1.0" encoding="utf-8"?>
<sst xmlns="http://schemas.openxmlformats.org/spreadsheetml/2006/main" count="3431" uniqueCount="429">
  <si>
    <t>РОБОЧИЙ   НАВЧАЛЬНИЙ   ПЛАН</t>
  </si>
  <si>
    <t>на 20____/ 20_____ навчальний рік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</si>
  <si>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</si>
  <si>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</si>
  <si>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</si>
  <si>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</si>
  <si>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</si>
  <si>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</si>
  <si>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</si>
  <si>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</si>
  <si>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</si>
  <si>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</si>
  <si>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</si>
  <si>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</si>
  <si>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</si>
  <si>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</si>
  <si>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</si>
  <si>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</si>
  <si>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</si>
  <si>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</si>
  <si>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</si>
  <si>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</si>
  <si>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</si>
  <si>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</si>
  <si>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</si>
  <si>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</si>
  <si>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</si>
  <si>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</si>
  <si>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</si>
  <si>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 xml:space="preserve"> тижнів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</si>
  <si>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</si>
  <si>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</si>
  <si>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</si>
  <si>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</si>
  <si>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</si>
  <si>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</si>
  <si>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</si>
  <si>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</si>
  <si>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</si>
  <si>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</si>
  <si>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</si>
  <si>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</si>
  <si>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</si>
  <si>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</si>
  <si>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</si>
  <si>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</si>
  <si>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</si>
  <si>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</si>
  <si>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</si>
  <si>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</si>
  <si>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</si>
  <si>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</si>
  <si>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</si>
  <si>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</si>
  <si>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</si>
  <si>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</si>
  <si>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</si>
  <si>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</si>
  <si>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</si>
  <si>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</si>
  <si>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</si>
  <si>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</si>
  <si>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</si>
  <si>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</si>
  <si>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</si>
  <si>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</si>
  <si>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</si>
  <si>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</si>
  <si>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</si>
  <si>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</si>
  <si>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</si>
  <si>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</si>
  <si>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</si>
  <si>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(підпис)</t>
  </si>
  <si>
    <t>(П.І.Б.)</t>
  </si>
  <si>
    <t>магістр</t>
  </si>
  <si>
    <t>№ групи, к-сть студ.</t>
  </si>
  <si>
    <t>4</t>
  </si>
  <si>
    <t>курс</t>
  </si>
  <si>
    <t>семестр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</si>
  <si>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</si>
  <si>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</si>
  <si>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</si>
  <si>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</si>
  <si>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1.</t>
  </si>
  <si>
    <t>Військова підготовка</t>
  </si>
  <si>
    <t>У 5 - 8 семестрах за окремим планом військової підготовки.</t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</si>
  <si>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</si>
  <si>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</si>
  <si>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</si>
  <si>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</si>
  <si>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Обсяг
дисцип-ліни</t>
  </si>
  <si>
    <t>2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</si>
  <si>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</si>
  <si>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</si>
  <si>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</si>
  <si>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</si>
  <si>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 ступень</t>
  </si>
  <si>
    <t>Освітній ступінь</t>
  </si>
  <si>
    <t xml:space="preserve">  АТЕСТАЦІЯ  ВИПУСКНИКІВ</t>
  </si>
  <si>
    <t>Форма  атестації випускників</t>
  </si>
  <si>
    <t xml:space="preserve">  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</si>
  <si>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 РОЗПОДІЛ  ГОДИН З  (КОМПЛЕКСНОГО) ВИПУСКНОГО ЕКЗАМЕНУ</t>
  </si>
  <si>
    <t>Спеціальність  (код і назва)</t>
  </si>
  <si>
    <t>Спеціальність (код і назва)</t>
  </si>
  <si>
    <t>І.3.Дослідницький (науковий) компонент (за вибором студентів)</t>
  </si>
  <si>
    <t>ВСЬОГО ЗА ТЕРМІН  НАВЧАННЯ: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</si>
  <si>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</si>
  <si>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</si>
  <si>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</si>
  <si>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</si>
  <si>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</si>
  <si>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</si>
  <si>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</si>
  <si>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</si>
  <si>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ІІ.1.Навчальні дисципліни професійної та практичнгої  підготовки</t>
  </si>
  <si>
    <t>ІІ.2 Навчальні дисципліни професійної та  практичної підготовки (за вибором студентів)</t>
  </si>
  <si>
    <t xml:space="preserve"> І.2.Навчальні дисципліни базової підготовки (за вибором студентів)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</si>
  <si>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</si>
  <si>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</si>
  <si>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</si>
  <si>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</si>
  <si>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</si>
  <si>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ВСЬОГО ЗА ЦИКЛ ПРОФЕСІЙНОЇ ПІДГОТОВКИ:</t>
  </si>
  <si>
    <t>РАЗОМ ЗА ТЕРМІН  НАВЧАННЯ:</t>
  </si>
  <si>
    <t xml:space="preserve">                              ________________________Ю.І.Якименко                                        </t>
  </si>
  <si>
    <t xml:space="preserve">                  ________________________Ю.І.Якименко                                        </t>
  </si>
  <si>
    <t>Індивідуальні заняття</t>
  </si>
  <si>
    <t>НАЦІОНАЛЬНИЙ ТЕХНІЧНИЙ УНІВЕРСИТЕТ УКРАЇНИ "КИЇВСЬКИЙ ПОЛІТЕХНІЧНИЙ ІНСТИТУ імені ІГОРЯ  СІКОРСЬКОГОТ"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</si>
  <si>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</si>
  <si>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</si>
  <si>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</si>
  <si>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    Перший проректор  КПІ  ім. Ігоря Сікорського</t>
  </si>
  <si>
    <t xml:space="preserve">     Перший проректор  КПІ  ім. Ігоря Сікорського</t>
  </si>
  <si>
    <t>НАЦІОНАЛЬНИЙ ТЕХНІЧНИЙ УНІВЕРСИТЕТ УКРАЇНИ "КИЇВСЬКИЙ ПОЛІТЕХНІЧНИЙ ІНСТИТУТ імені .ІГОРЯ СІКОРСЬКОГО"</t>
  </si>
  <si>
    <t xml:space="preserve">    Перший  проректор  КПІ  ім. Ігоря Сікорського</t>
  </si>
  <si>
    <t xml:space="preserve">за освітньо-науковою програмою магістерської підготовки </t>
  </si>
  <si>
    <t>Індивідуальні
 заняття</t>
  </si>
  <si>
    <t xml:space="preserve">Лабораторні </t>
  </si>
  <si>
    <t xml:space="preserve">Лекції  </t>
  </si>
  <si>
    <t>за  НП</t>
  </si>
  <si>
    <t>з урахуван. Інд занять</t>
  </si>
  <si>
    <t>1 рік 4 міс.</t>
  </si>
  <si>
    <t xml:space="preserve">ІІ.2.Навчальні дисципліни  професійної та практичної підготовки (за вибором студентів)    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</si>
  <si>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</si>
  <si>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1 рік 9 міс.</t>
  </si>
  <si>
    <t xml:space="preserve">ІІ.2.Навчальні дисципліни  професійно  та практичної підготовки (за вибором студентів)    </t>
  </si>
  <si>
    <t xml:space="preserve">        РОЗПОДІЛ   ГОДИН ПО ПІДГОТОВЦІ ТА ЗАХИСТУ МАГІСТЕРСЬКОЇ ДИСЕРТАЦІЇ                                                               РОЗПОДІЛ  ГОДИН З  (КОМПЛЕКСНОГО) ВИПУСКНОГО  ЕКЗАМЕНУ</t>
  </si>
  <si>
    <t>Разом за п.1.1.</t>
  </si>
  <si>
    <t>Разом за п.1.2.</t>
  </si>
  <si>
    <t>Разом за п.1.3.</t>
  </si>
  <si>
    <t>Разом за п.1.4.</t>
  </si>
  <si>
    <t>Разом за п.2.1.</t>
  </si>
  <si>
    <t>Разом за п.2.2.</t>
  </si>
  <si>
    <t>Разом зап.2.1.</t>
  </si>
  <si>
    <t>Ухвалено на засіданні Вченої ради інституту (факультету), ПРОТОКОЛ №_______ від ___________20____ р.</t>
  </si>
  <si>
    <t xml:space="preserve"> Директор інституту (декан факультету)</t>
  </si>
  <si>
    <t>Практ.
(комп.практ)</t>
  </si>
  <si>
    <t xml:space="preserve">Лаборатор
</t>
  </si>
  <si>
    <t>40</t>
  </si>
  <si>
    <r>
      <t xml:space="preserve">"_____"_________________ </t>
    </r>
    <r>
      <rPr>
        <b/>
        <sz val="26"/>
        <rFont val="Arial"/>
        <family val="2"/>
      </rPr>
      <t>2019 р.</t>
    </r>
  </si>
  <si>
    <t xml:space="preserve">за освітньо-професійною програмою магістерської підготовки  ( спеціалізацією)                            </t>
  </si>
  <si>
    <t>( спеціалізацією)</t>
  </si>
  <si>
    <r>
      <t xml:space="preserve">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Ю.І. Якименко</t>
    </r>
  </si>
  <si>
    <r>
      <t xml:space="preserve"> (</t>
    </r>
    <r>
      <rPr>
        <sz val="26"/>
        <rFont val="Arial"/>
        <family val="2"/>
      </rPr>
      <t xml:space="preserve">                                                                                  (назва)</t>
    </r>
  </si>
  <si>
    <t>25</t>
  </si>
  <si>
    <r>
      <t xml:space="preserve">"_____"_________________ </t>
    </r>
    <r>
      <rPr>
        <b/>
        <sz val="26"/>
        <rFont val="Arial"/>
        <family val="2"/>
      </rPr>
      <t>2019р.</t>
    </r>
  </si>
  <si>
    <t>Норма в годинах</t>
  </si>
  <si>
    <t>0,5 хd  на  1 студ.</t>
  </si>
  <si>
    <t>4 х d х Г +0,5  на 1 студ.</t>
  </si>
  <si>
    <t xml:space="preserve"> 186 Видавництво та поліграфія</t>
  </si>
  <si>
    <t xml:space="preserve">на 2019 / 2020_навчальний рік   </t>
  </si>
  <si>
    <t xml:space="preserve"> 1 курс</t>
  </si>
  <si>
    <t>ВПІ</t>
  </si>
  <si>
    <t>фахівець з видавничо-поліграфічного виробництва</t>
  </si>
  <si>
    <t>Технології поліграфічного виробництва, Репрографії</t>
  </si>
  <si>
    <t>1 семестр</t>
  </si>
  <si>
    <t>2 семестр</t>
  </si>
  <si>
    <t>Вища математика 1: Лінійна, векторна алгебра та аналітична геометрія. Диференціальне числення</t>
  </si>
  <si>
    <t>Математичної фізики</t>
  </si>
  <si>
    <t>Вища математика 2:  Функції багатьох змінних. Інтегральне числення. Диференціальні рівняння.</t>
  </si>
  <si>
    <t>Фізика 1: Механіка і молекулярна фізика</t>
  </si>
  <si>
    <t>Загальної фізики і фізики твердого тіла</t>
  </si>
  <si>
    <t>Фізика 2: Електрика і магнетизм. Оптика.</t>
  </si>
  <si>
    <t xml:space="preserve">Інженерна  графіка </t>
  </si>
  <si>
    <t>Нарисної геометрії, інженерної та комп'ютерної графіки</t>
  </si>
  <si>
    <t xml:space="preserve">Прикладна комп'ютерна графіка </t>
  </si>
  <si>
    <t>ТПВ</t>
  </si>
  <si>
    <t>Фізико-хімічні основи поліграфії 1: Неорганічна та органічна хімія</t>
  </si>
  <si>
    <t>Загальної та неорганічної хімії</t>
  </si>
  <si>
    <t>Фізико-хімічні основи поліграфії 2: Основи фізико-хімічних перетворень у виробничих процесах</t>
  </si>
  <si>
    <t>Репрографії</t>
  </si>
  <si>
    <t>Теоретична і  прикладна механіка</t>
  </si>
  <si>
    <t>МАПВ</t>
  </si>
  <si>
    <t>Інформатизація ВПВ 1: Алгоритмічні мови та програмування</t>
  </si>
  <si>
    <t>Основи електротехніки та електроніки</t>
  </si>
  <si>
    <t>Теоретичної електротехніки</t>
  </si>
  <si>
    <t>Матеріали ВПВ 1: Загальне матеріалознавство</t>
  </si>
  <si>
    <t>Історії</t>
  </si>
  <si>
    <t>Засади усного професійного мовлення (риторика)</t>
  </si>
  <si>
    <t>ВСтаР</t>
  </si>
  <si>
    <t>Іноземна мова 1: Вступ до загально-технічної іноземної мови</t>
  </si>
  <si>
    <t>Англійської мови гуманітарного спрямування №3</t>
  </si>
  <si>
    <t>Історія науки і техніки</t>
  </si>
  <si>
    <t xml:space="preserve">Фізичне виховання або основи здорового способу життя </t>
  </si>
  <si>
    <t>Вступ до спеціальності</t>
  </si>
  <si>
    <r>
      <rPr>
        <b/>
        <sz val="26"/>
        <rFont val="Arial"/>
        <family val="2"/>
      </rPr>
      <t xml:space="preserve"> за  освітньо-  професійною  програмою  (спеціалізацією</t>
    </r>
    <r>
      <rPr>
        <b/>
        <sz val="28"/>
        <rFont val="Arial"/>
        <family val="2"/>
      </rPr>
      <t>)   Технології  друкованих і електронних видань</t>
    </r>
  </si>
  <si>
    <t xml:space="preserve"> 2 курс</t>
  </si>
  <si>
    <t>СТ-81 (22+4)</t>
  </si>
  <si>
    <t>3 семестр</t>
  </si>
  <si>
    <t>4 семестр</t>
  </si>
  <si>
    <t>Технології поліграфічного виробництва</t>
  </si>
  <si>
    <t>прийом 2018_року</t>
  </si>
  <si>
    <t>Вища математика 3: Теорія поля. Числові ряди</t>
  </si>
  <si>
    <t>Вища математика 4: Функціональні ряди. Елементи теорії ймовірностей</t>
  </si>
  <si>
    <t>Матеріали видавничо-поліграфічного виробництва 2: Видавничо-поліграфічні матеріали</t>
  </si>
  <si>
    <t>Теорія кольору</t>
  </si>
  <si>
    <t>Технології обробки інформації 1: Обробка текстової інформації</t>
  </si>
  <si>
    <t>Технології обробки інформації 2: Обробка графічної інформації</t>
  </si>
  <si>
    <t>Стратегія охорони навколишнього середовища</t>
  </si>
  <si>
    <t>Екології та технології рослинних полімерів</t>
  </si>
  <si>
    <t>Основи теорії пізнання</t>
  </si>
  <si>
    <t>Філософії</t>
  </si>
  <si>
    <t>Соціальна психологія</t>
  </si>
  <si>
    <t>Психології і педагогіки</t>
  </si>
  <si>
    <t xml:space="preserve">                  Фізичного виховання</t>
  </si>
  <si>
    <t>Іноземна мова 1: Іноземна мова загально-технічного спрямування</t>
  </si>
  <si>
    <t>Технологія поліграфічного виробництва 1: Формні процеси</t>
  </si>
  <si>
    <t>Технологія поліграфічного виробництва 2: Друкарські процеси</t>
  </si>
  <si>
    <t>Конструювання поліграфічної продукції 1: Конструювання і типографіка видань</t>
  </si>
  <si>
    <t>Технології опрацювання інформації 2: Обробка графічної інформації (курсова робота)</t>
  </si>
  <si>
    <t>х</t>
  </si>
  <si>
    <t>Цифрові медіатехнології 1: Технічні та програмні засоби обробки інформації</t>
  </si>
  <si>
    <t>Медійна інженерія 1: Основи медіатехнологій</t>
  </si>
  <si>
    <t>Інформаційні технології</t>
  </si>
  <si>
    <t>прийом 2017_року</t>
  </si>
  <si>
    <t xml:space="preserve"> 3 курс</t>
  </si>
  <si>
    <t>СТ-71 (14+6)</t>
  </si>
  <si>
    <t>5 семестр</t>
  </si>
  <si>
    <t>6 семестр</t>
  </si>
  <si>
    <t>Інформатизація видавничо-поліграфічних виробництв 2: Формування баз даних галузі</t>
  </si>
  <si>
    <t>Охорона праці та цивільний захист</t>
  </si>
  <si>
    <t>Охорони праці, промислової та цивільної оборони</t>
  </si>
  <si>
    <t>Управління якістю у поліграфії</t>
  </si>
  <si>
    <t>Обладнання видавництв і поліграфії</t>
  </si>
  <si>
    <t>Право в галузі реклами та PR</t>
  </si>
  <si>
    <t>Інформаційного права</t>
  </si>
  <si>
    <t>Іноземна мова професійного спрямування</t>
  </si>
  <si>
    <t>Технології поліграфічного виробництва 3: Брошурувально-палітурні процеси (курсова робота)</t>
  </si>
  <si>
    <t xml:space="preserve">Технології поліграфічного виробництва 3: Брошурувально-палітурні процеси </t>
  </si>
  <si>
    <t>Технології поліграфічного виробництва 4: Технології оздоблення поліграфічної продукції</t>
  </si>
  <si>
    <t>Технології поліграфічного виробництва 5: Технології виготовлення паковань і тари</t>
  </si>
  <si>
    <t>Конструювання поліграфічної продукції 2: Конструювання паковань</t>
  </si>
  <si>
    <t>Технології електронних видань 1: Верстка мережевих видань</t>
  </si>
  <si>
    <t>Цифрові медіатехнології 2: Комп'ютерна верстка</t>
  </si>
  <si>
    <t>Цифрові медіатехнології 3: Процеси і технології цифрового друку</t>
  </si>
  <si>
    <t>Основи дизайну</t>
  </si>
  <si>
    <t>Графіки</t>
  </si>
  <si>
    <t>Основи дизайну (курсова робота)</t>
  </si>
  <si>
    <t>Технології газетно-журнального виробництва</t>
  </si>
  <si>
    <r>
      <rPr>
        <b/>
        <sz val="26"/>
        <rFont val="Arial"/>
        <family val="2"/>
      </rPr>
      <t xml:space="preserve"> за  освітньо-  професійною  програмою  (спеціалізацією</t>
    </r>
    <r>
      <rPr>
        <b/>
        <sz val="28"/>
        <rFont val="Arial"/>
        <family val="2"/>
      </rPr>
      <t>)   Поліграфічні медіатехнології</t>
    </r>
  </si>
  <si>
    <t>прийом 2016_року</t>
  </si>
  <si>
    <t xml:space="preserve"> 4 курс</t>
  </si>
  <si>
    <t>СТ-61 (13+0)</t>
  </si>
  <si>
    <t>7 семестр</t>
  </si>
  <si>
    <t>8 семестр</t>
  </si>
  <si>
    <t>Економіка і організація виробництва</t>
  </si>
  <si>
    <t>МВПГ</t>
  </si>
  <si>
    <t xml:space="preserve">Переддипломна практика </t>
  </si>
  <si>
    <t xml:space="preserve">                                  ТПВ</t>
  </si>
  <si>
    <t>Виконання атестаційної роботи</t>
  </si>
  <si>
    <t xml:space="preserve">Пректування видавничо-поліграфічного виробництва 1: Проектування технологічних процесів  </t>
  </si>
  <si>
    <t xml:space="preserve">Пректування видавничо-поліграфічного виробництва 2: Проектування виробничих  процесів  </t>
  </si>
  <si>
    <t>Пректування видавничо-поліграфічного виробництва 1: Проектування технологічних процесів  (курсова робота)</t>
  </si>
  <si>
    <t>Ергономіка у поліграфії</t>
  </si>
  <si>
    <t>Методи і засоби контролю поліграфічної продукції</t>
  </si>
  <si>
    <t xml:space="preserve"> ВСтаР</t>
  </si>
  <si>
    <t xml:space="preserve">                                                                                                                                       Разом за п.2.2.</t>
  </si>
  <si>
    <t>Розподіл аудиторних годин на тиждень за курсами і семестрами</t>
  </si>
  <si>
    <t>переддипломна</t>
  </si>
  <si>
    <t>1</t>
  </si>
  <si>
    <t>13.04.20.-17.05.20.</t>
  </si>
  <si>
    <t>Дипломне проектування</t>
  </si>
  <si>
    <t>18.05.20.-14.06.20.</t>
  </si>
  <si>
    <t>Захист дипломного проекту</t>
  </si>
  <si>
    <t>15.06.20.-28.06.20.</t>
  </si>
  <si>
    <t>20</t>
  </si>
  <si>
    <t xml:space="preserve">      МВПГ (економічна частина)</t>
  </si>
  <si>
    <t>Зовнішнє ( МАПВ)</t>
  </si>
  <si>
    <t>0,5 х 4</t>
  </si>
  <si>
    <t>25*</t>
  </si>
  <si>
    <t xml:space="preserve">                  НАЦІОНАЛЬНИЙ ТЕХНІЧНИЙ УНІВЕРСИТЕТ УКРАЇНИ "КИЇВСЬКИЙ ПОЛІТЕХНІЧНИЙ ІНСТИТУТ імені ІГОРЯ СІКОРСЬКОГО"</t>
  </si>
  <si>
    <t xml:space="preserve">                РОБОЧИЙ   НАВЧАЛЬНИЙ   ПЛАН</t>
  </si>
  <si>
    <t xml:space="preserve">на 2019 / 2020 навчальний рік   </t>
  </si>
  <si>
    <t>прийом 2019 року</t>
  </si>
  <si>
    <t>МВ-91 (25+10), РП-91 (5+0), СТ-91 (26+1)</t>
  </si>
  <si>
    <t>Фізичного виховання</t>
  </si>
  <si>
    <t>Ухвалено на засіданні Вченої ради інституту (факультету), ПРОТОКОЛ №8 від 25.03.2019 р.</t>
  </si>
  <si>
    <t>Завідувач кафедри ТПВ</t>
  </si>
  <si>
    <t>/ Т. А. Роїк /</t>
  </si>
  <si>
    <t xml:space="preserve"> Директор інституту</t>
  </si>
  <si>
    <t>/ Т.Ю. Киричок /</t>
  </si>
  <si>
    <t>Завідувач кафедри репрографії</t>
  </si>
  <si>
    <t>/ О. М. Величко /</t>
  </si>
  <si>
    <t>на 2019 / 2020 навчальний рік</t>
  </si>
  <si>
    <t>186 Видавництво та поліграфія</t>
  </si>
  <si>
    <t xml:space="preserve">                                                                                                   Технології друкованих і електронних видань</t>
  </si>
  <si>
    <t>2149.2 Інженер-технолог</t>
  </si>
  <si>
    <t>1 курс</t>
  </si>
  <si>
    <t>СТ-91мп (15+0)</t>
  </si>
  <si>
    <t>Інтелектуальна власність та патентознавство 1</t>
  </si>
  <si>
    <t>Інформаційного права та права інтелектуальної власності</t>
  </si>
  <si>
    <t>Інтелектуальна власність та патентознавство 2</t>
  </si>
  <si>
    <t>Конструювання верстатів і машин</t>
  </si>
  <si>
    <t>Наукова робота за темою дисертації 1: Основи наукових досліджень</t>
  </si>
  <si>
    <t>Наукова робота за темою дисертації 2: Науково-дослідна робота за темою магістерської дисертації</t>
  </si>
  <si>
    <t>Прийняття проектних рішень</t>
  </si>
  <si>
    <t>Практикум з іншомовного професійного спілкування</t>
  </si>
  <si>
    <t>Сталий інноваційний розвиток</t>
  </si>
  <si>
    <t>Кафедра теорії та практики управління</t>
  </si>
  <si>
    <t>Інженерно-технічне забезпечення видавничо-поліграфічних виробництв 1: Проектування інфраструктури виробництва</t>
  </si>
  <si>
    <t>Інженерно-технічне забезпечення видавничо-поліграфічних виробництв 2: Управління процесами</t>
  </si>
  <si>
    <t>Інженерно-технічне забезпечення видавничо-поліграфічних виробництв (курсова робота)</t>
  </si>
  <si>
    <t>Створення моделей видавничо-поліграфічних комплексів</t>
  </si>
  <si>
    <t xml:space="preserve">Спеціальні види друку </t>
  </si>
  <si>
    <t>Спеціальні види друку (курсова робота)</t>
  </si>
  <si>
    <t>Захист інформації в поліграфії</t>
  </si>
  <si>
    <t>Дизайн поліграфічної продукції</t>
  </si>
  <si>
    <t>Методи досліджень, контролю та випробовування поліграфічних матеріалів і виробів</t>
  </si>
  <si>
    <t xml:space="preserve">Технічне і технологічне обслуговування поліграфічного устаткування 1: Логістика видавничо-поліграфічної галузі </t>
  </si>
  <si>
    <t xml:space="preserve">Технічне і технологічне обслуговування поліграфічного устаткування 2: Експлуатація поліграфічного устаткування </t>
  </si>
  <si>
    <t>Комп’ютерне моделювання</t>
  </si>
  <si>
    <t>Виготовлення персоніфікованої, рекламно-подарункової продукції</t>
  </si>
  <si>
    <t>Теоретичні та прикладні дослідження у поліграфії</t>
  </si>
  <si>
    <t xml:space="preserve">                                                                                                                       ВСЬОГО ЗА ЦИКЛ ПРОФЕСІЙНОЇ ПІДГОТОВКИ:</t>
  </si>
  <si>
    <t xml:space="preserve">                                (прийому  студентів 2019 р.)</t>
  </si>
  <si>
    <t>СТ-91мн (3+0)</t>
  </si>
  <si>
    <t>СТ-81мп (14+0)</t>
  </si>
  <si>
    <t>2 курс</t>
  </si>
  <si>
    <t xml:space="preserve">                                (прийому  студентів 2018 р.)</t>
  </si>
  <si>
    <t>Переддипломна практика</t>
  </si>
  <si>
    <t>Виконання магістерської дисертації</t>
  </si>
  <si>
    <t>Захист магістерської дисертації</t>
  </si>
  <si>
    <t>грудень 2019 р.</t>
  </si>
  <si>
    <t>28.10.2019-31.12.2019</t>
  </si>
  <si>
    <t>01.09.2019-27.10.2019</t>
  </si>
  <si>
    <t>32</t>
  </si>
  <si>
    <t xml:space="preserve">                                      ТПВ</t>
  </si>
  <si>
    <t>заочна</t>
  </si>
  <si>
    <t>СТ-з81 (3+2)</t>
  </si>
  <si>
    <t>Вступ до філософії</t>
  </si>
  <si>
    <t>ІНТЕГРОВАНИЙ   РОБОЧИЙ   НАВЧАЛЬНИЙ   ПЛАН</t>
  </si>
  <si>
    <t>СТ-п71 (4+0)</t>
  </si>
  <si>
    <t xml:space="preserve">                                ТПВ</t>
  </si>
  <si>
    <t>ІІ.1.Навчальні дисципліни професійної та практичної  підготовки</t>
  </si>
  <si>
    <t>5е</t>
  </si>
  <si>
    <t>4+1е</t>
  </si>
  <si>
    <t>9+1е</t>
  </si>
  <si>
    <t>11+1е</t>
  </si>
  <si>
    <t xml:space="preserve">4+1е </t>
  </si>
  <si>
    <t xml:space="preserve">                     ЗАТВЕРДЖУЮ</t>
  </si>
  <si>
    <t xml:space="preserve">              ІНТЕГРОВАНИЙ  РОБОЧИЙ   НАВЧАЛЬНИЙ   ПЛАН</t>
  </si>
  <si>
    <t>2 роки 10 міс.(3 н.р)</t>
  </si>
  <si>
    <t>СТ-п91 (5+0)</t>
  </si>
  <si>
    <t>1е</t>
  </si>
  <si>
    <t>2е</t>
  </si>
  <si>
    <t xml:space="preserve">                                 ІНТЕГРОВАНИЙ  РОБОЧИЙ   НАВЧАЛЬНИЙ   ПЛАН</t>
  </si>
  <si>
    <t xml:space="preserve">За напрямом (спеціальність)  </t>
  </si>
  <si>
    <t>програма професійного спрямування (спеціалізація)</t>
  </si>
  <si>
    <t>Поліграфічні медіатехнології</t>
  </si>
  <si>
    <t>Практ.
(семінари)</t>
  </si>
  <si>
    <t>Лаборатор
комп.практ</t>
  </si>
  <si>
    <t>3е</t>
  </si>
  <si>
    <t>2+1е</t>
  </si>
  <si>
    <t>Охорона праці та цивільний захист *</t>
  </si>
  <si>
    <t>І.3.Навчальні дисципліни базової   підготовки (за вибором студентів)</t>
  </si>
  <si>
    <t>Н/д з екології *</t>
  </si>
  <si>
    <t>І.4. Навчальні дисципліни соціально-гуманітарної підготовки (за вибором студентів)</t>
  </si>
  <si>
    <t>Правові н/д *</t>
  </si>
  <si>
    <t>5+1е</t>
  </si>
  <si>
    <t xml:space="preserve">Технології електронних видань </t>
  </si>
  <si>
    <t>Цифрові медіатехнології 1:Технічні та програмні засоби обробки інформації</t>
  </si>
  <si>
    <t>Цифрові медіатехнології 2:  Комп'ютерна верстка</t>
  </si>
  <si>
    <t>10+1е</t>
  </si>
  <si>
    <r>
      <rPr>
        <b/>
        <sz val="20"/>
        <rFont val="Arial"/>
        <family val="2"/>
      </rPr>
      <t>*</t>
    </r>
    <r>
      <rPr>
        <sz val="20"/>
        <rFont val="Arial"/>
        <family val="2"/>
      </rPr>
      <t xml:space="preserve"> - кредити, що рекомендовані до перезарахування</t>
    </r>
  </si>
  <si>
    <r>
      <rPr>
        <b/>
        <sz val="20"/>
        <rFont val="Arial"/>
        <family val="2"/>
      </rPr>
      <t>**</t>
    </r>
    <r>
      <rPr>
        <sz val="20"/>
        <rFont val="Arial"/>
        <family val="2"/>
      </rPr>
      <t xml:space="preserve"> - кредити, що рекомендовані до засвоєння у формі екстерну</t>
    </r>
  </si>
  <si>
    <t>СТ - п81 (5+1)</t>
  </si>
  <si>
    <t xml:space="preserve">Основи моделювання 3D-графіки </t>
  </si>
  <si>
    <t xml:space="preserve">Технології обробки мультимедійного контенту </t>
  </si>
  <si>
    <t xml:space="preserve"> Технологічні процеси обробки деталей машин поліграфічного обладнання </t>
  </si>
  <si>
    <t xml:space="preserve">Зберігання та реставрація поліграфічної продукції </t>
  </si>
  <si>
    <t xml:space="preserve"> Утилізація поліграфічної продукції </t>
  </si>
  <si>
    <t xml:space="preserve">Основи реклами та PR    </t>
  </si>
  <si>
    <t>Основи моделювання 3D-графіки</t>
  </si>
  <si>
    <t xml:space="preserve">Основи реклами та PR      </t>
  </si>
  <si>
    <t>СТ-зп71 (0+6)</t>
  </si>
  <si>
    <t>СТ-з91мп (4+0)</t>
  </si>
  <si>
    <t>СТ-з81мп (1+2)</t>
  </si>
  <si>
    <t xml:space="preserve">                                                                                               (рік набору 2018)</t>
  </si>
  <si>
    <t>Розподіл аудиторних годин за
курсами і семестрами</t>
  </si>
  <si>
    <t>Ухвалено на засіданні Вченої ради інституту (факультету), ПРОТОКОЛ №3 від 11.03.2019 р.</t>
  </si>
  <si>
    <t>Розподіл аудиторних годин  за курсами і семестрами</t>
  </si>
  <si>
    <t>Розподіл аудиторних годин  за
курсами і семестрами</t>
  </si>
  <si>
    <t>МВ-з91 (9+0),  СТ-з91 (9+0)</t>
  </si>
  <si>
    <t xml:space="preserve">                                                                                                                                                                           Разом за п.1.2.</t>
  </si>
  <si>
    <t xml:space="preserve">                                                                                                                                                                          Разом за п.1.1.</t>
  </si>
  <si>
    <t xml:space="preserve">                                                                                                                                                                                         І.2.Навчальні дисципліни базової підготовки (за вибором студентів)</t>
  </si>
  <si>
    <t>ІНТЕГРОВАНИЙ РОБОЧИЙ   НАВЧАЛЬНИЙ   ПЛАН</t>
  </si>
  <si>
    <t xml:space="preserve">  186 Видавництво та поліграфія</t>
  </si>
  <si>
    <r>
      <t xml:space="preserve">Спеціалізація (назва </t>
    </r>
    <r>
      <rPr>
        <b/>
        <sz val="26"/>
        <rFont val="Arial"/>
        <family val="2"/>
      </rPr>
      <t>)</t>
    </r>
  </si>
  <si>
    <t>фахівець з видавничо-поліграфічної справи</t>
  </si>
  <si>
    <t>Психологічні основи ергономіки і дизайну</t>
  </si>
  <si>
    <t>Англійської мови технічного спрямування №1</t>
  </si>
  <si>
    <t>Технології поліграфічного виробництва 3: Брошурувально-палітурні процеси</t>
  </si>
  <si>
    <t>Технології електронних видань</t>
  </si>
  <si>
    <t>Цифрові медіатехноллогії 1: Технічні та програмні засоби обробки інформації</t>
  </si>
  <si>
    <t>Цифрові медіатехноллогії 2: Комп`ютерна верстка</t>
  </si>
  <si>
    <t xml:space="preserve">Технологія газетно-журнального виробництва </t>
  </si>
  <si>
    <t>Директор інституту  (декан факультету)</t>
  </si>
  <si>
    <t>/       Т. Ю. Киричок</t>
  </si>
  <si>
    <t xml:space="preserve">                               на 2019 / 2020 навчальний рік   </t>
  </si>
  <si>
    <t>(рік набору - 2018)</t>
  </si>
  <si>
    <t xml:space="preserve">                                    2 курс</t>
  </si>
  <si>
    <t xml:space="preserve">                             СТ-зп81 (0+2)</t>
  </si>
  <si>
    <t>Формування мотивації до здорового способу життя</t>
  </si>
  <si>
    <t>02.09.2019-27.10.2019</t>
  </si>
  <si>
    <t>23.12.2019-31.12.2019</t>
  </si>
  <si>
    <t xml:space="preserve">                                                                                                                                             Разом за п.1.4.</t>
  </si>
  <si>
    <t xml:space="preserve">                                                                                           ВСЬОГО ЗА  ЦИКЛ ПРОФЕСІЙНОЇ ПІДГОТОВКИ: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</si>
</sst>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-FC19]d\ mmmm\ yyyy\ &quot;г.&quot;"/>
    <numFmt numFmtId="192" formatCode="000000"/>
    <numFmt numFmtId="193" formatCode="0.0;[Red]0.0"/>
    <numFmt numFmtId="194" formatCode="[$€-2]\ ###,000_);[Red]\([$€-2]\ ###,000\)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sz val="11"/>
      <name val="Arial Cyr"/>
      <family val="0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sz val="24"/>
      <name val="Arial Cyr"/>
      <family val="0"/>
    </font>
    <font>
      <sz val="24"/>
      <name val="Arial"/>
      <family val="2"/>
    </font>
    <font>
      <b/>
      <u val="single"/>
      <sz val="14"/>
      <name val="Arial"/>
      <family val="2"/>
    </font>
    <font>
      <sz val="28"/>
      <color indexed="10"/>
      <name val="Arial"/>
      <family val="2"/>
    </font>
    <font>
      <sz val="36"/>
      <name val="Arial"/>
      <family val="2"/>
    </font>
    <font>
      <u val="single"/>
      <sz val="10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sz val="26"/>
      <color indexed="10"/>
      <name val="Arial"/>
      <family val="2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9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1" fillId="0" borderId="13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center" vertical="justify" wrapText="1"/>
    </xf>
    <xf numFmtId="49" fontId="18" fillId="0" borderId="0" xfId="0" applyNumberFormat="1" applyFont="1" applyBorder="1" applyAlignment="1">
      <alignment horizontal="left" vertical="justify" wrapText="1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vertical="justify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vertical="justify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12" fillId="0" borderId="0" xfId="0" applyFont="1" applyAlignment="1">
      <alignment vertical="justify" wrapText="1"/>
    </xf>
    <xf numFmtId="0" fontId="19" fillId="0" borderId="18" xfId="0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/>
    </xf>
    <xf numFmtId="0" fontId="19" fillId="0" borderId="22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49" fontId="19" fillId="0" borderId="23" xfId="0" applyNumberFormat="1" applyFont="1" applyBorder="1" applyAlignment="1">
      <alignment horizontal="center" vertical="justify" wrapText="1"/>
    </xf>
    <xf numFmtId="49" fontId="19" fillId="0" borderId="24" xfId="0" applyNumberFormat="1" applyFont="1" applyBorder="1" applyAlignment="1">
      <alignment horizontal="center" vertical="justify" wrapText="1"/>
    </xf>
    <xf numFmtId="49" fontId="19" fillId="0" borderId="25" xfId="0" applyNumberFormat="1" applyFont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Alignment="1">
      <alignment/>
    </xf>
    <xf numFmtId="49" fontId="25" fillId="0" borderId="0" xfId="0" applyNumberFormat="1" applyFont="1" applyBorder="1" applyAlignment="1">
      <alignment horizontal="left" vertical="justify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 vertical="justify" wrapText="1"/>
    </xf>
    <xf numFmtId="0" fontId="26" fillId="0" borderId="0" xfId="0" applyNumberFormat="1" applyFont="1" applyBorder="1" applyAlignment="1">
      <alignment horizontal="center" vertical="justify" wrapText="1"/>
    </xf>
    <xf numFmtId="0" fontId="14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left" vertical="justify"/>
    </xf>
    <xf numFmtId="49" fontId="26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center" vertical="justify" wrapText="1"/>
    </xf>
    <xf numFmtId="49" fontId="18" fillId="0" borderId="0" xfId="0" applyNumberFormat="1" applyFont="1" applyBorder="1" applyAlignment="1">
      <alignment horizontal="center" vertical="justify" wrapText="1"/>
    </xf>
    <xf numFmtId="0" fontId="26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 vertical="justify"/>
      <protection/>
    </xf>
    <xf numFmtId="49" fontId="19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7" fillId="0" borderId="23" xfId="0" applyNumberFormat="1" applyFont="1" applyBorder="1" applyAlignment="1">
      <alignment horizontal="center" vertical="center" wrapText="1" shrinkToFit="1"/>
    </xf>
    <xf numFmtId="0" fontId="27" fillId="0" borderId="24" xfId="0" applyNumberFormat="1" applyFont="1" applyBorder="1" applyAlignment="1">
      <alignment horizontal="center" vertical="center" wrapText="1" shrinkToFit="1"/>
    </xf>
    <xf numFmtId="0" fontId="27" fillId="0" borderId="25" xfId="0" applyNumberFormat="1" applyFont="1" applyBorder="1" applyAlignment="1">
      <alignment horizontal="center" vertical="center" wrapText="1" shrinkToFit="1"/>
    </xf>
    <xf numFmtId="0" fontId="27" fillId="0" borderId="26" xfId="0" applyNumberFormat="1" applyFont="1" applyBorder="1" applyAlignment="1">
      <alignment horizontal="center" vertical="center" wrapText="1" shrinkToFit="1"/>
    </xf>
    <xf numFmtId="0" fontId="27" fillId="0" borderId="18" xfId="0" applyNumberFormat="1" applyFont="1" applyBorder="1" applyAlignment="1">
      <alignment horizontal="center" vertical="center" wrapText="1" shrinkToFit="1"/>
    </xf>
    <xf numFmtId="0" fontId="27" fillId="0" borderId="27" xfId="0" applyNumberFormat="1" applyFont="1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justify" wrapText="1"/>
    </xf>
    <xf numFmtId="0" fontId="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2" xfId="0" applyNumberFormat="1" applyFont="1" applyBorder="1" applyAlignment="1">
      <alignment horizontal="center" vertical="center" wrapText="1" shrinkToFit="1"/>
    </xf>
    <xf numFmtId="0" fontId="27" fillId="0" borderId="22" xfId="0" applyNumberFormat="1" applyFont="1" applyBorder="1" applyAlignment="1">
      <alignment horizontal="center" vertical="center" wrapText="1" shrinkToFit="1"/>
    </xf>
    <xf numFmtId="0" fontId="27" fillId="0" borderId="33" xfId="0" applyNumberFormat="1" applyFont="1" applyBorder="1" applyAlignment="1">
      <alignment horizontal="center" vertical="center" wrapText="1" shrinkToFit="1"/>
    </xf>
    <xf numFmtId="0" fontId="7" fillId="0" borderId="34" xfId="0" applyNumberFormat="1" applyFont="1" applyBorder="1" applyAlignment="1">
      <alignment horizontal="center" vertical="center" wrapText="1" shrinkToFit="1"/>
    </xf>
    <xf numFmtId="0" fontId="7" fillId="0" borderId="35" xfId="0" applyNumberFormat="1" applyFont="1" applyBorder="1" applyAlignment="1">
      <alignment horizontal="center" vertical="center" wrapText="1" shrinkToFit="1"/>
    </xf>
    <xf numFmtId="0" fontId="7" fillId="0" borderId="36" xfId="0" applyNumberFormat="1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 wrapText="1" shrinkToFit="1"/>
    </xf>
    <xf numFmtId="0" fontId="27" fillId="0" borderId="37" xfId="0" applyNumberFormat="1" applyFont="1" applyBorder="1" applyAlignment="1">
      <alignment horizontal="center" vertical="center" wrapText="1" shrinkToFit="1"/>
    </xf>
    <xf numFmtId="0" fontId="27" fillId="0" borderId="38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center" vertical="justify" wrapText="1"/>
    </xf>
    <xf numFmtId="49" fontId="19" fillId="0" borderId="18" xfId="0" applyNumberFormat="1" applyFont="1" applyBorder="1" applyAlignment="1">
      <alignment horizontal="center" vertical="justify" wrapText="1"/>
    </xf>
    <xf numFmtId="49" fontId="7" fillId="0" borderId="18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justify" wrapText="1"/>
    </xf>
    <xf numFmtId="0" fontId="27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justify" wrapText="1"/>
    </xf>
    <xf numFmtId="49" fontId="7" fillId="0" borderId="40" xfId="0" applyNumberFormat="1" applyFont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justify" wrapText="1"/>
    </xf>
    <xf numFmtId="0" fontId="27" fillId="0" borderId="28" xfId="0" applyFont="1" applyBorder="1" applyAlignment="1">
      <alignment horizontal="center" vertical="justify" wrapText="1"/>
    </xf>
    <xf numFmtId="0" fontId="27" fillId="0" borderId="26" xfId="0" applyFont="1" applyBorder="1" applyAlignment="1">
      <alignment horizontal="center" vertical="justify" wrapText="1"/>
    </xf>
    <xf numFmtId="0" fontId="27" fillId="0" borderId="29" xfId="0" applyFont="1" applyBorder="1" applyAlignment="1">
      <alignment horizontal="center" vertical="justify" wrapText="1"/>
    </xf>
    <xf numFmtId="0" fontId="27" fillId="0" borderId="53" xfId="0" applyFont="1" applyBorder="1" applyAlignment="1">
      <alignment horizontal="center" vertical="justify" wrapText="1"/>
    </xf>
    <xf numFmtId="0" fontId="27" fillId="0" borderId="30" xfId="0" applyFont="1" applyBorder="1" applyAlignment="1">
      <alignment horizontal="center" vertical="justify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justify" wrapText="1"/>
    </xf>
    <xf numFmtId="0" fontId="27" fillId="0" borderId="19" xfId="0" applyFont="1" applyBorder="1" applyAlignment="1">
      <alignment horizontal="center" vertical="justify" wrapText="1"/>
    </xf>
    <xf numFmtId="0" fontId="27" fillId="0" borderId="5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27" fillId="0" borderId="57" xfId="0" applyFont="1" applyBorder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 horizontal="left" vertical="top" wrapText="1"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27" fillId="0" borderId="1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 applyProtection="1">
      <alignment horizontal="right"/>
      <protection/>
    </xf>
    <xf numFmtId="0" fontId="2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4" xfId="0" applyNumberFormat="1" applyFont="1" applyBorder="1" applyAlignment="1">
      <alignment horizontal="center" vertical="center" wrapText="1" shrinkToFit="1"/>
    </xf>
    <xf numFmtId="0" fontId="34" fillId="0" borderId="35" xfId="0" applyNumberFormat="1" applyFont="1" applyBorder="1" applyAlignment="1">
      <alignment horizontal="center" vertical="center" wrapText="1" shrinkToFit="1"/>
    </xf>
    <xf numFmtId="0" fontId="34" fillId="0" borderId="36" xfId="0" applyNumberFormat="1" applyFont="1" applyBorder="1" applyAlignment="1">
      <alignment horizontal="center" vertical="center" wrapText="1" shrinkToFit="1"/>
    </xf>
    <xf numFmtId="0" fontId="34" fillId="0" borderId="35" xfId="0" applyNumberFormat="1" applyFont="1" applyBorder="1" applyAlignment="1">
      <alignment horizontal="center" vertical="center" shrinkToFit="1"/>
    </xf>
    <xf numFmtId="0" fontId="34" fillId="0" borderId="60" xfId="0" applyNumberFormat="1" applyFont="1" applyBorder="1" applyAlignment="1">
      <alignment horizontal="center" vertical="center" shrinkToFit="1"/>
    </xf>
    <xf numFmtId="0" fontId="34" fillId="0" borderId="34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60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8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0" xfId="0" applyFont="1" applyBorder="1" applyAlignment="1" applyProtection="1">
      <alignment horizontal="left" vertical="justify"/>
      <protection/>
    </xf>
    <xf numFmtId="0" fontId="34" fillId="0" borderId="0" xfId="0" applyFont="1" applyBorder="1" applyAlignment="1">
      <alignment/>
    </xf>
    <xf numFmtId="49" fontId="34" fillId="0" borderId="0" xfId="0" applyNumberFormat="1" applyFont="1" applyBorder="1" applyAlignment="1" applyProtection="1">
      <alignment horizontal="left" vertical="justify"/>
      <protection/>
    </xf>
    <xf numFmtId="0" fontId="3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9" fillId="0" borderId="62" xfId="0" applyFont="1" applyBorder="1" applyAlignment="1">
      <alignment horizontal="center" vertical="top"/>
    </xf>
    <xf numFmtId="0" fontId="34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vertical="top"/>
    </xf>
    <xf numFmtId="0" fontId="19" fillId="0" borderId="63" xfId="0" applyFont="1" applyBorder="1" applyAlignment="1">
      <alignment/>
    </xf>
    <xf numFmtId="0" fontId="18" fillId="0" borderId="63" xfId="0" applyFont="1" applyBorder="1" applyAlignment="1">
      <alignment/>
    </xf>
    <xf numFmtId="0" fontId="19" fillId="0" borderId="18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27" fillId="0" borderId="64" xfId="0" applyNumberFormat="1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65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49" fontId="18" fillId="0" borderId="59" xfId="0" applyNumberFormat="1" applyFont="1" applyBorder="1" applyAlignment="1">
      <alignment horizontal="center" vertical="justify" wrapText="1"/>
    </xf>
    <xf numFmtId="49" fontId="18" fillId="0" borderId="43" xfId="0" applyNumberFormat="1" applyFont="1" applyBorder="1" applyAlignment="1">
      <alignment horizontal="center" vertical="justify" wrapText="1"/>
    </xf>
    <xf numFmtId="0" fontId="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27" fillId="0" borderId="58" xfId="0" applyNumberFormat="1" applyFont="1" applyBorder="1" applyAlignment="1">
      <alignment horizontal="center" vertical="center" wrapText="1" shrinkToFit="1"/>
    </xf>
    <xf numFmtId="0" fontId="27" fillId="0" borderId="39" xfId="0" applyNumberFormat="1" applyFont="1" applyBorder="1" applyAlignment="1">
      <alignment horizontal="center" vertical="center" wrapText="1" shrinkToFit="1"/>
    </xf>
    <xf numFmtId="0" fontId="27" fillId="0" borderId="70" xfId="0" applyNumberFormat="1" applyFont="1" applyBorder="1" applyAlignment="1">
      <alignment horizontal="center" vertical="center" wrapText="1" shrinkToFit="1"/>
    </xf>
    <xf numFmtId="0" fontId="27" fillId="0" borderId="59" xfId="0" applyNumberFormat="1" applyFont="1" applyBorder="1" applyAlignment="1">
      <alignment horizontal="center" vertical="center" wrapText="1" shrinkToFit="1"/>
    </xf>
    <xf numFmtId="0" fontId="27" fillId="0" borderId="7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16" fillId="0" borderId="71" xfId="0" applyNumberFormat="1" applyFont="1" applyBorder="1" applyAlignment="1" applyProtection="1">
      <alignment horizontal="center" vertical="center"/>
      <protection/>
    </xf>
    <xf numFmtId="0" fontId="16" fillId="0" borderId="22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Border="1" applyAlignment="1" applyProtection="1">
      <alignment horizontal="center" vertical="center"/>
      <protection/>
    </xf>
    <xf numFmtId="0" fontId="11" fillId="0" borderId="35" xfId="0" applyNumberFormat="1" applyFont="1" applyBorder="1" applyAlignment="1" applyProtection="1">
      <alignment horizontal="center" vertical="center"/>
      <protection/>
    </xf>
    <xf numFmtId="0" fontId="27" fillId="0" borderId="72" xfId="0" applyNumberFormat="1" applyFont="1" applyBorder="1" applyAlignment="1">
      <alignment horizontal="center" vertical="center" wrapText="1" shrinkToFit="1"/>
    </xf>
    <xf numFmtId="0" fontId="8" fillId="0" borderId="73" xfId="0" applyNumberFormat="1" applyFont="1" applyBorder="1" applyAlignment="1">
      <alignment horizontal="center" vertical="center" shrinkToFit="1"/>
    </xf>
    <xf numFmtId="0" fontId="7" fillId="0" borderId="74" xfId="0" applyNumberFormat="1" applyFont="1" applyBorder="1" applyAlignment="1">
      <alignment horizontal="center" vertical="center" shrinkToFit="1"/>
    </xf>
    <xf numFmtId="0" fontId="7" fillId="0" borderId="75" xfId="0" applyNumberFormat="1" applyFont="1" applyBorder="1" applyAlignment="1">
      <alignment horizontal="center" vertical="center" shrinkToFit="1"/>
    </xf>
    <xf numFmtId="0" fontId="27" fillId="0" borderId="57" xfId="0" applyNumberFormat="1" applyFont="1" applyBorder="1" applyAlignment="1">
      <alignment horizontal="center" vertical="center" wrapText="1" shrinkToFit="1"/>
    </xf>
    <xf numFmtId="0" fontId="27" fillId="0" borderId="35" xfId="0" applyNumberFormat="1" applyFont="1" applyBorder="1" applyAlignment="1">
      <alignment horizontal="center" vertical="center" wrapText="1" shrinkToFit="1"/>
    </xf>
    <xf numFmtId="0" fontId="27" fillId="0" borderId="36" xfId="0" applyNumberFormat="1" applyFont="1" applyBorder="1" applyAlignment="1">
      <alignment horizontal="center" vertical="center" wrapText="1" shrinkToFit="1"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5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7" fillId="0" borderId="77" xfId="0" applyNumberFormat="1" applyFont="1" applyBorder="1" applyAlignment="1">
      <alignment horizontal="center" vertical="center" wrapText="1" shrinkToFit="1"/>
    </xf>
    <xf numFmtId="0" fontId="10" fillId="0" borderId="7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7" fillId="0" borderId="70" xfId="0" applyNumberFormat="1" applyFont="1" applyFill="1" applyBorder="1" applyAlignment="1">
      <alignment horizontal="center" vertical="center" wrapText="1" shrinkToFit="1"/>
    </xf>
    <xf numFmtId="0" fontId="27" fillId="0" borderId="25" xfId="0" applyNumberFormat="1" applyFont="1" applyFill="1" applyBorder="1" applyAlignment="1">
      <alignment horizontal="center" vertical="center" wrapText="1" shrinkToFit="1"/>
    </xf>
    <xf numFmtId="0" fontId="27" fillId="0" borderId="38" xfId="0" applyNumberFormat="1" applyFont="1" applyFill="1" applyBorder="1" applyAlignment="1">
      <alignment horizontal="center" vertical="center" wrapText="1" shrinkToFit="1"/>
    </xf>
    <xf numFmtId="0" fontId="27" fillId="0" borderId="27" xfId="0" applyNumberFormat="1" applyFont="1" applyFill="1" applyBorder="1" applyAlignment="1">
      <alignment horizontal="center" vertical="center" wrapText="1" shrinkToFit="1"/>
    </xf>
    <xf numFmtId="0" fontId="27" fillId="0" borderId="33" xfId="0" applyNumberFormat="1" applyFont="1" applyFill="1" applyBorder="1" applyAlignment="1">
      <alignment horizontal="center" vertical="center" wrapText="1" shrinkToFit="1"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>
      <alignment horizontal="center" vertical="center" wrapText="1" shrinkToFit="1"/>
    </xf>
    <xf numFmtId="0" fontId="27" fillId="0" borderId="36" xfId="0" applyNumberFormat="1" applyFont="1" applyFill="1" applyBorder="1" applyAlignment="1">
      <alignment horizontal="center" vertical="center" wrapText="1" shrinkToFit="1"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vertical="center" textRotation="90" wrapText="1"/>
    </xf>
    <xf numFmtId="0" fontId="16" fillId="0" borderId="3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27" fillId="0" borderId="81" xfId="0" applyNumberFormat="1" applyFont="1" applyFill="1" applyBorder="1" applyAlignment="1">
      <alignment horizontal="center" vertical="center" shrinkToFit="1"/>
    </xf>
    <xf numFmtId="0" fontId="19" fillId="0" borderId="7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27" fillId="0" borderId="82" xfId="0" applyNumberFormat="1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 shrinkToFit="1"/>
    </xf>
    <xf numFmtId="0" fontId="27" fillId="0" borderId="27" xfId="0" applyNumberFormat="1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61" xfId="0" applyNumberFormat="1" applyFont="1" applyFill="1" applyBorder="1" applyAlignment="1">
      <alignment horizontal="center" vertical="center" shrinkToFit="1"/>
    </xf>
    <xf numFmtId="0" fontId="27" fillId="0" borderId="83" xfId="0" applyNumberFormat="1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74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 vertical="justify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16" fillId="0" borderId="88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 shrinkToFit="1"/>
    </xf>
    <xf numFmtId="0" fontId="27" fillId="0" borderId="77" xfId="0" applyNumberFormat="1" applyFont="1" applyFill="1" applyBorder="1" applyAlignment="1">
      <alignment horizontal="center" vertical="center" shrinkToFit="1"/>
    </xf>
    <xf numFmtId="0" fontId="27" fillId="0" borderId="70" xfId="0" applyNumberFormat="1" applyFont="1" applyFill="1" applyBorder="1" applyAlignment="1">
      <alignment horizontal="center" vertical="center" shrinkToFit="1"/>
    </xf>
    <xf numFmtId="0" fontId="27" fillId="0" borderId="24" xfId="0" applyNumberFormat="1" applyFont="1" applyFill="1" applyBorder="1" applyAlignment="1">
      <alignment horizontal="center" vertical="center" shrinkToFit="1"/>
    </xf>
    <xf numFmtId="0" fontId="27" fillId="0" borderId="23" xfId="0" applyNumberFormat="1" applyFont="1" applyFill="1" applyBorder="1" applyAlignment="1">
      <alignment horizontal="center" vertical="center" shrinkToFit="1"/>
    </xf>
    <xf numFmtId="0" fontId="27" fillId="0" borderId="37" xfId="0" applyNumberFormat="1" applyFont="1" applyFill="1" applyBorder="1" applyAlignment="1">
      <alignment horizontal="center" vertical="center" shrinkToFit="1"/>
    </xf>
    <xf numFmtId="0" fontId="27" fillId="0" borderId="15" xfId="0" applyNumberFormat="1" applyFont="1" applyFill="1" applyBorder="1" applyAlignment="1">
      <alignment horizontal="center" vertical="center" shrinkToFit="1"/>
    </xf>
    <xf numFmtId="0" fontId="27" fillId="0" borderId="38" xfId="0" applyNumberFormat="1" applyFont="1" applyFill="1" applyBorder="1" applyAlignment="1">
      <alignment horizontal="center" vertical="center" shrinkToFit="1"/>
    </xf>
    <xf numFmtId="0" fontId="27" fillId="0" borderId="72" xfId="0" applyNumberFormat="1" applyFont="1" applyFill="1" applyBorder="1" applyAlignment="1">
      <alignment horizontal="center" vertical="center" shrinkToFit="1"/>
    </xf>
    <xf numFmtId="0" fontId="27" fillId="0" borderId="59" xfId="0" applyNumberFormat="1" applyFont="1" applyFill="1" applyBorder="1" applyAlignment="1">
      <alignment horizontal="center" vertical="center" shrinkToFit="1"/>
    </xf>
    <xf numFmtId="0" fontId="27" fillId="0" borderId="18" xfId="0" applyNumberFormat="1" applyFont="1" applyFill="1" applyBorder="1" applyAlignment="1">
      <alignment horizontal="center" vertical="center" shrinkToFit="1"/>
    </xf>
    <xf numFmtId="0" fontId="27" fillId="0" borderId="26" xfId="0" applyNumberFormat="1" applyFont="1" applyFill="1" applyBorder="1" applyAlignment="1">
      <alignment horizontal="center" vertical="center" shrinkToFit="1"/>
    </xf>
    <xf numFmtId="0" fontId="27" fillId="0" borderId="71" xfId="0" applyNumberFormat="1" applyFont="1" applyFill="1" applyBorder="1" applyAlignment="1">
      <alignment horizontal="center" vertical="center" shrinkToFit="1"/>
    </xf>
    <xf numFmtId="0" fontId="27" fillId="0" borderId="22" xfId="0" applyNumberFormat="1" applyFont="1" applyFill="1" applyBorder="1" applyAlignment="1">
      <alignment horizontal="center" vertical="center" shrinkToFit="1"/>
    </xf>
    <xf numFmtId="0" fontId="27" fillId="0" borderId="32" xfId="0" applyNumberFormat="1" applyFont="1" applyFill="1" applyBorder="1" applyAlignment="1">
      <alignment horizontal="center" vertical="center" shrinkToFit="1"/>
    </xf>
    <xf numFmtId="0" fontId="27" fillId="0" borderId="58" xfId="0" applyNumberFormat="1" applyFont="1" applyFill="1" applyBorder="1" applyAlignment="1">
      <alignment horizontal="center" vertical="center" shrinkToFit="1"/>
    </xf>
    <xf numFmtId="0" fontId="27" fillId="0" borderId="43" xfId="0" applyNumberFormat="1" applyFont="1" applyFill="1" applyBorder="1" applyAlignment="1">
      <alignment horizontal="center" vertical="center" shrinkToFit="1"/>
    </xf>
    <xf numFmtId="0" fontId="27" fillId="0" borderId="40" xfId="0" applyNumberFormat="1" applyFont="1" applyFill="1" applyBorder="1" applyAlignment="1">
      <alignment horizontal="center" vertical="center" shrinkToFit="1"/>
    </xf>
    <xf numFmtId="0" fontId="27" fillId="0" borderId="8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15" fillId="0" borderId="5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left" vertical="justify" wrapText="1"/>
      <protection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 shrinkToFit="1"/>
    </xf>
    <xf numFmtId="0" fontId="8" fillId="0" borderId="75" xfId="0" applyNumberFormat="1" applyFont="1" applyBorder="1" applyAlignment="1">
      <alignment horizontal="center" vertical="center" shrinkToFit="1"/>
    </xf>
    <xf numFmtId="0" fontId="34" fillId="0" borderId="43" xfId="0" applyNumberFormat="1" applyFont="1" applyBorder="1" applyAlignment="1">
      <alignment horizontal="center" vertical="center" shrinkToFit="1"/>
    </xf>
    <xf numFmtId="0" fontId="34" fillId="0" borderId="40" xfId="0" applyNumberFormat="1" applyFont="1" applyBorder="1" applyAlignment="1">
      <alignment horizontal="center" vertical="center" shrinkToFit="1"/>
    </xf>
    <xf numFmtId="0" fontId="34" fillId="0" borderId="87" xfId="0" applyNumberFormat="1" applyFont="1" applyBorder="1" applyAlignment="1">
      <alignment horizontal="center" vertical="center" shrinkToFit="1"/>
    </xf>
    <xf numFmtId="0" fontId="19" fillId="0" borderId="39" xfId="0" applyFont="1" applyBorder="1" applyAlignment="1">
      <alignment/>
    </xf>
    <xf numFmtId="0" fontId="19" fillId="0" borderId="80" xfId="0" applyFont="1" applyBorder="1" applyAlignment="1">
      <alignment/>
    </xf>
    <xf numFmtId="0" fontId="19" fillId="0" borderId="61" xfId="0" applyFont="1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/>
    </xf>
    <xf numFmtId="0" fontId="19" fillId="0" borderId="85" xfId="0" applyFont="1" applyBorder="1" applyAlignment="1">
      <alignment/>
    </xf>
    <xf numFmtId="0" fontId="8" fillId="0" borderId="92" xfId="0" applyNumberFormat="1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34" fillId="0" borderId="36" xfId="0" applyNumberFormat="1" applyFont="1" applyBorder="1" applyAlignment="1">
      <alignment horizontal="center" vertical="center" shrinkToFit="1"/>
    </xf>
    <xf numFmtId="0" fontId="34" fillId="0" borderId="57" xfId="0" applyNumberFormat="1" applyFont="1" applyBorder="1" applyAlignment="1">
      <alignment horizontal="center" vertical="center" shrinkToFit="1"/>
    </xf>
    <xf numFmtId="0" fontId="33" fillId="0" borderId="62" xfId="0" applyFont="1" applyBorder="1" applyAlignment="1">
      <alignment horizontal="left" vertical="center" shrinkToFit="1"/>
    </xf>
    <xf numFmtId="0" fontId="8" fillId="0" borderId="2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87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85" xfId="0" applyNumberFormat="1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19" fillId="0" borderId="94" xfId="0" applyFont="1" applyBorder="1" applyAlignment="1">
      <alignment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43" xfId="0" applyNumberFormat="1" applyFont="1" applyBorder="1" applyAlignment="1">
      <alignment horizontal="center" vertical="center" wrapText="1" shrinkToFit="1"/>
    </xf>
    <xf numFmtId="0" fontId="34" fillId="0" borderId="40" xfId="0" applyNumberFormat="1" applyFont="1" applyBorder="1" applyAlignment="1">
      <alignment horizontal="center" vertical="center" wrapText="1" shrinkToFit="1"/>
    </xf>
    <xf numFmtId="0" fontId="34" fillId="0" borderId="87" xfId="0" applyNumberFormat="1" applyFont="1" applyBorder="1" applyAlignment="1">
      <alignment horizontal="center" vertical="center" wrapText="1" shrinkToFit="1"/>
    </xf>
    <xf numFmtId="0" fontId="34" fillId="0" borderId="85" xfId="0" applyNumberFormat="1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left" vertical="center"/>
    </xf>
    <xf numFmtId="0" fontId="33" fillId="0" borderId="97" xfId="0" applyFont="1" applyBorder="1" applyAlignment="1">
      <alignment horizontal="left" vertical="center"/>
    </xf>
    <xf numFmtId="0" fontId="33" fillId="0" borderId="76" xfId="0" applyFont="1" applyBorder="1" applyAlignment="1">
      <alignment horizontal="left" vertical="center" shrinkToFit="1"/>
    </xf>
    <xf numFmtId="0" fontId="33" fillId="0" borderId="97" xfId="0" applyFont="1" applyBorder="1" applyAlignment="1">
      <alignment horizontal="left" vertical="center" shrinkToFit="1"/>
    </xf>
    <xf numFmtId="0" fontId="34" fillId="0" borderId="92" xfId="0" applyNumberFormat="1" applyFont="1" applyBorder="1" applyAlignment="1">
      <alignment horizontal="center" vertical="center" shrinkToFit="1"/>
    </xf>
    <xf numFmtId="0" fontId="34" fillId="0" borderId="74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87" xfId="0" applyFont="1" applyBorder="1" applyAlignment="1">
      <alignment horizontal="center" vertical="center" textRotation="90" wrapText="1"/>
    </xf>
    <xf numFmtId="0" fontId="16" fillId="0" borderId="88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 vertical="center" shrinkToFit="1"/>
    </xf>
    <xf numFmtId="0" fontId="27" fillId="0" borderId="80" xfId="0" applyNumberFormat="1" applyFont="1" applyBorder="1" applyAlignment="1">
      <alignment horizontal="center" vertical="center" shrinkToFit="1"/>
    </xf>
    <xf numFmtId="0" fontId="27" fillId="0" borderId="77" xfId="0" applyNumberFormat="1" applyFont="1" applyBorder="1" applyAlignment="1">
      <alignment horizontal="center" vertical="center" shrinkToFit="1"/>
    </xf>
    <xf numFmtId="0" fontId="27" fillId="0" borderId="70" xfId="0" applyNumberFormat="1" applyFont="1" applyBorder="1" applyAlignment="1">
      <alignment horizontal="center" vertical="center" shrinkToFit="1"/>
    </xf>
    <xf numFmtId="0" fontId="27" fillId="0" borderId="24" xfId="0" applyNumberFormat="1" applyFont="1" applyBorder="1" applyAlignment="1">
      <alignment horizontal="center" vertical="center" shrinkToFit="1"/>
    </xf>
    <xf numFmtId="0" fontId="27" fillId="0" borderId="81" xfId="0" applyNumberFormat="1" applyFont="1" applyBorder="1" applyAlignment="1">
      <alignment horizontal="center" vertical="center" shrinkToFit="1"/>
    </xf>
    <xf numFmtId="0" fontId="27" fillId="0" borderId="23" xfId="0" applyNumberFormat="1" applyFont="1" applyBorder="1" applyAlignment="1">
      <alignment horizontal="center" vertical="center" shrinkToFit="1"/>
    </xf>
    <xf numFmtId="0" fontId="27" fillId="0" borderId="25" xfId="0" applyNumberFormat="1" applyFont="1" applyBorder="1" applyAlignment="1">
      <alignment horizontal="center" vertical="center" shrinkToFit="1"/>
    </xf>
    <xf numFmtId="0" fontId="27" fillId="0" borderId="37" xfId="0" applyNumberFormat="1" applyFont="1" applyBorder="1" applyAlignment="1">
      <alignment horizontal="center" vertical="center" shrinkToFit="1"/>
    </xf>
    <xf numFmtId="0" fontId="27" fillId="0" borderId="82" xfId="0" applyNumberFormat="1" applyFont="1" applyBorder="1" applyAlignment="1">
      <alignment horizontal="center" vertical="center" shrinkToFit="1"/>
    </xf>
    <xf numFmtId="0" fontId="27" fillId="0" borderId="15" xfId="0" applyNumberFormat="1" applyFont="1" applyBorder="1" applyAlignment="1">
      <alignment horizontal="center" vertical="center" shrinkToFit="1"/>
    </xf>
    <xf numFmtId="0" fontId="27" fillId="0" borderId="38" xfId="0" applyNumberFormat="1" applyFont="1" applyBorder="1" applyAlignment="1">
      <alignment horizontal="center" vertical="center" shrinkToFit="1"/>
    </xf>
    <xf numFmtId="0" fontId="27" fillId="0" borderId="81" xfId="0" applyNumberFormat="1" applyFont="1" applyBorder="1" applyAlignment="1">
      <alignment horizontal="center" vertical="center" wrapText="1" shrinkToFit="1"/>
    </xf>
    <xf numFmtId="0" fontId="27" fillId="0" borderId="72" xfId="0" applyNumberFormat="1" applyFont="1" applyBorder="1" applyAlignment="1">
      <alignment horizontal="center" vertical="center" shrinkToFit="1"/>
    </xf>
    <xf numFmtId="0" fontId="27" fillId="0" borderId="61" xfId="0" applyNumberFormat="1" applyFont="1" applyBorder="1" applyAlignment="1">
      <alignment horizontal="center" vertical="center" wrapText="1" shrinkToFit="1"/>
    </xf>
    <xf numFmtId="0" fontId="27" fillId="0" borderId="59" xfId="0" applyNumberFormat="1" applyFont="1" applyBorder="1" applyAlignment="1">
      <alignment horizontal="center" vertical="center" shrinkToFit="1"/>
    </xf>
    <xf numFmtId="0" fontId="27" fillId="0" borderId="18" xfId="0" applyNumberFormat="1" applyFont="1" applyBorder="1" applyAlignment="1">
      <alignment horizontal="center" vertical="center" shrinkToFit="1"/>
    </xf>
    <xf numFmtId="0" fontId="27" fillId="0" borderId="61" xfId="0" applyNumberFormat="1" applyFont="1" applyBorder="1" applyAlignment="1">
      <alignment horizontal="center" vertical="center" shrinkToFit="1"/>
    </xf>
    <xf numFmtId="0" fontId="27" fillId="0" borderId="26" xfId="0" applyNumberFormat="1" applyFont="1" applyBorder="1" applyAlignment="1">
      <alignment horizontal="center" vertical="center" shrinkToFit="1"/>
    </xf>
    <xf numFmtId="0" fontId="27" fillId="0" borderId="27" xfId="0" applyNumberFormat="1" applyFont="1" applyBorder="1" applyAlignment="1">
      <alignment horizontal="center" vertical="center" shrinkToFit="1"/>
    </xf>
    <xf numFmtId="0" fontId="27" fillId="0" borderId="83" xfId="0" applyNumberFormat="1" applyFont="1" applyBorder="1" applyAlignment="1">
      <alignment horizontal="center" vertical="center" wrapText="1" shrinkToFit="1"/>
    </xf>
    <xf numFmtId="0" fontId="27" fillId="0" borderId="71" xfId="0" applyNumberFormat="1" applyFont="1" applyBorder="1" applyAlignment="1">
      <alignment horizontal="center" vertical="center" shrinkToFit="1"/>
    </xf>
    <xf numFmtId="0" fontId="27" fillId="0" borderId="22" xfId="0" applyNumberFormat="1" applyFont="1" applyBorder="1" applyAlignment="1">
      <alignment horizontal="center" vertical="center" shrinkToFit="1"/>
    </xf>
    <xf numFmtId="0" fontId="27" fillId="0" borderId="83" xfId="0" applyNumberFormat="1" applyFont="1" applyBorder="1" applyAlignment="1">
      <alignment horizontal="center" vertical="center" shrinkToFit="1"/>
    </xf>
    <xf numFmtId="0" fontId="27" fillId="0" borderId="32" xfId="0" applyNumberFormat="1" applyFont="1" applyBorder="1" applyAlignment="1">
      <alignment horizontal="center" vertical="center" shrinkToFit="1"/>
    </xf>
    <xf numFmtId="0" fontId="27" fillId="0" borderId="33" xfId="0" applyNumberFormat="1" applyFont="1" applyBorder="1" applyAlignment="1">
      <alignment horizontal="center" vertical="center" shrinkToFit="1"/>
    </xf>
    <xf numFmtId="0" fontId="16" fillId="0" borderId="83" xfId="0" applyNumberFormat="1" applyFont="1" applyBorder="1" applyAlignment="1" applyProtection="1">
      <alignment horizontal="center" vertical="center"/>
      <protection/>
    </xf>
    <xf numFmtId="0" fontId="16" fillId="0" borderId="32" xfId="0" applyNumberFormat="1" applyFont="1" applyBorder="1" applyAlignment="1" applyProtection="1">
      <alignment horizontal="center" vertical="center"/>
      <protection/>
    </xf>
    <xf numFmtId="0" fontId="16" fillId="0" borderId="33" xfId="0" applyNumberFormat="1" applyFont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27" fillId="0" borderId="80" xfId="0" applyNumberFormat="1" applyFont="1" applyBorder="1" applyAlignment="1">
      <alignment horizontal="center" vertical="center" wrapText="1" shrinkToFit="1"/>
    </xf>
    <xf numFmtId="0" fontId="27" fillId="0" borderId="58" xfId="0" applyNumberFormat="1" applyFont="1" applyBorder="1" applyAlignment="1">
      <alignment horizontal="center" vertical="center" shrinkToFit="1"/>
    </xf>
    <xf numFmtId="0" fontId="27" fillId="0" borderId="43" xfId="0" applyNumberFormat="1" applyFont="1" applyBorder="1" applyAlignment="1">
      <alignment horizontal="center" vertical="center" shrinkToFit="1"/>
    </xf>
    <xf numFmtId="0" fontId="27" fillId="0" borderId="40" xfId="0" applyNumberFormat="1" applyFont="1" applyBorder="1" applyAlignment="1">
      <alignment horizontal="center" vertical="center" shrinkToFit="1"/>
    </xf>
    <xf numFmtId="0" fontId="27" fillId="0" borderId="87" xfId="0" applyNumberFormat="1" applyFont="1" applyBorder="1" applyAlignment="1">
      <alignment horizontal="center" vertical="center" shrinkToFit="1"/>
    </xf>
    <xf numFmtId="0" fontId="27" fillId="0" borderId="34" xfId="0" applyNumberFormat="1" applyFont="1" applyBorder="1" applyAlignment="1">
      <alignment horizontal="center" vertical="center" shrinkToFit="1"/>
    </xf>
    <xf numFmtId="0" fontId="27" fillId="0" borderId="35" xfId="0" applyNumberFormat="1" applyFont="1" applyBorder="1" applyAlignment="1">
      <alignment horizontal="center" vertical="center" shrinkToFit="1"/>
    </xf>
    <xf numFmtId="0" fontId="27" fillId="0" borderId="60" xfId="0" applyNumberFormat="1" applyFont="1" applyBorder="1" applyAlignment="1">
      <alignment horizontal="center" vertical="center" shrinkToFit="1"/>
    </xf>
    <xf numFmtId="0" fontId="27" fillId="0" borderId="36" xfId="0" applyNumberFormat="1" applyFont="1" applyBorder="1" applyAlignment="1">
      <alignment horizontal="center" vertical="center" shrinkToFit="1"/>
    </xf>
    <xf numFmtId="0" fontId="27" fillId="0" borderId="57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 applyProtection="1">
      <alignment horizontal="center" vertical="center"/>
      <protection/>
    </xf>
    <xf numFmtId="0" fontId="11" fillId="0" borderId="60" xfId="0" applyNumberFormat="1" applyFont="1" applyBorder="1" applyAlignment="1" applyProtection="1">
      <alignment horizontal="center" vertical="center"/>
      <protection/>
    </xf>
    <xf numFmtId="0" fontId="11" fillId="0" borderId="34" xfId="0" applyNumberFormat="1" applyFont="1" applyBorder="1" applyAlignment="1" applyProtection="1">
      <alignment horizontal="center" vertical="center"/>
      <protection/>
    </xf>
    <xf numFmtId="0" fontId="7" fillId="0" borderId="84" xfId="0" applyNumberFormat="1" applyFont="1" applyBorder="1" applyAlignment="1">
      <alignment horizontal="center" vertical="center" shrinkToFit="1"/>
    </xf>
    <xf numFmtId="0" fontId="7" fillId="0" borderId="73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left" vertical="justify"/>
      <protection/>
    </xf>
    <xf numFmtId="49" fontId="18" fillId="0" borderId="10" xfId="0" applyNumberFormat="1" applyFont="1" applyBorder="1" applyAlignment="1" applyProtection="1">
      <alignment horizontal="center" vertical="justify"/>
      <protection/>
    </xf>
    <xf numFmtId="0" fontId="27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left" vertical="justify" wrapText="1"/>
      <protection/>
    </xf>
    <xf numFmtId="0" fontId="34" fillId="0" borderId="99" xfId="0" applyNumberFormat="1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49" fontId="27" fillId="0" borderId="109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textRotation="90"/>
    </xf>
    <xf numFmtId="0" fontId="16" fillId="0" borderId="110" xfId="0" applyFont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85" xfId="0" applyNumberFormat="1" applyFont="1" applyFill="1" applyBorder="1" applyAlignment="1">
      <alignment horizontal="center" vertical="center"/>
    </xf>
    <xf numFmtId="0" fontId="7" fillId="0" borderId="99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27" fillId="0" borderId="92" xfId="0" applyNumberFormat="1" applyFont="1" applyFill="1" applyBorder="1" applyAlignment="1">
      <alignment horizontal="center" vertical="center" shrinkToFit="1"/>
    </xf>
    <xf numFmtId="0" fontId="27" fillId="0" borderId="74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textRotation="90" wrapText="1"/>
    </xf>
    <xf numFmtId="0" fontId="27" fillId="0" borderId="92" xfId="0" applyNumberFormat="1" applyFont="1" applyBorder="1" applyAlignment="1">
      <alignment horizontal="center" vertical="center" wrapText="1" shrinkToFit="1"/>
    </xf>
    <xf numFmtId="0" fontId="27" fillId="0" borderId="74" xfId="0" applyNumberFormat="1" applyFont="1" applyBorder="1" applyAlignment="1">
      <alignment horizontal="center" vertical="center" wrapText="1" shrinkToFit="1"/>
    </xf>
    <xf numFmtId="0" fontId="27" fillId="0" borderId="75" xfId="0" applyNumberFormat="1" applyFont="1" applyBorder="1" applyAlignment="1">
      <alignment horizontal="center" vertical="center" wrapText="1" shrinkToFit="1"/>
    </xf>
    <xf numFmtId="0" fontId="27" fillId="0" borderId="75" xfId="0" applyNumberFormat="1" applyFont="1" applyFill="1" applyBorder="1" applyAlignment="1">
      <alignment horizontal="center" vertical="center" wrapText="1" shrinkToFit="1"/>
    </xf>
    <xf numFmtId="0" fontId="27" fillId="0" borderId="95" xfId="0" applyNumberFormat="1" applyFont="1" applyBorder="1" applyAlignment="1">
      <alignment horizontal="center" vertical="center" wrapText="1" shrinkToFit="1"/>
    </xf>
    <xf numFmtId="0" fontId="27" fillId="0" borderId="69" xfId="0" applyNumberFormat="1" applyFont="1" applyBorder="1" applyAlignment="1">
      <alignment horizontal="center" vertical="center" wrapText="1" shrinkToFit="1"/>
    </xf>
    <xf numFmtId="0" fontId="27" fillId="0" borderId="111" xfId="0" applyNumberFormat="1" applyFont="1" applyBorder="1" applyAlignment="1">
      <alignment horizontal="center" vertical="center" wrapText="1" shrinkToFit="1"/>
    </xf>
    <xf numFmtId="0" fontId="27" fillId="0" borderId="105" xfId="0" applyNumberFormat="1" applyFont="1" applyBorder="1" applyAlignment="1">
      <alignment horizontal="center" vertical="center" wrapText="1" shrinkToFit="1"/>
    </xf>
    <xf numFmtId="0" fontId="27" fillId="0" borderId="106" xfId="0" applyNumberFormat="1" applyFont="1" applyBorder="1" applyAlignment="1">
      <alignment horizontal="center" vertical="center" wrapText="1" shrinkToFit="1"/>
    </xf>
    <xf numFmtId="0" fontId="16" fillId="0" borderId="96" xfId="0" applyNumberFormat="1" applyFont="1" applyBorder="1" applyAlignment="1" applyProtection="1">
      <alignment horizontal="center" vertical="center"/>
      <protection/>
    </xf>
    <xf numFmtId="0" fontId="16" fillId="0" borderId="43" xfId="0" applyNumberFormat="1" applyFont="1" applyBorder="1" applyAlignment="1" applyProtection="1">
      <alignment horizontal="center" vertical="center"/>
      <protection/>
    </xf>
    <xf numFmtId="0" fontId="16" fillId="0" borderId="85" xfId="0" applyNumberFormat="1" applyFont="1" applyBorder="1" applyAlignment="1" applyProtection="1">
      <alignment horizontal="center" vertical="center"/>
      <protection/>
    </xf>
    <xf numFmtId="0" fontId="27" fillId="0" borderId="43" xfId="0" applyNumberFormat="1" applyFont="1" applyBorder="1" applyAlignment="1">
      <alignment horizontal="center" vertical="center" wrapText="1" shrinkToFit="1"/>
    </xf>
    <xf numFmtId="0" fontId="27" fillId="0" borderId="85" xfId="0" applyNumberFormat="1" applyFont="1" applyBorder="1" applyAlignment="1">
      <alignment horizontal="center" vertical="center" wrapText="1" shrinkToFit="1"/>
    </xf>
    <xf numFmtId="0" fontId="7" fillId="0" borderId="112" xfId="0" applyNumberFormat="1" applyFont="1" applyBorder="1" applyAlignment="1">
      <alignment horizontal="center" vertical="center" wrapText="1" shrinkToFit="1"/>
    </xf>
    <xf numFmtId="0" fontId="7" fillId="0" borderId="57" xfId="0" applyNumberFormat="1" applyFont="1" applyBorder="1" applyAlignment="1">
      <alignment horizontal="center" vertical="center" wrapText="1" shrinkToFit="1"/>
    </xf>
    <xf numFmtId="0" fontId="7" fillId="0" borderId="60" xfId="0" applyNumberFormat="1" applyFont="1" applyBorder="1" applyAlignment="1">
      <alignment horizontal="center" vertical="center" wrapText="1" shrinkToFit="1"/>
    </xf>
    <xf numFmtId="0" fontId="27" fillId="0" borderId="63" xfId="0" applyNumberFormat="1" applyFont="1" applyBorder="1" applyAlignment="1">
      <alignment horizontal="center" vertical="center" wrapText="1" shrinkToFit="1"/>
    </xf>
    <xf numFmtId="0" fontId="27" fillId="0" borderId="112" xfId="0" applyNumberFormat="1" applyFont="1" applyBorder="1" applyAlignment="1">
      <alignment horizontal="center" vertical="center" wrapText="1" shrinkToFit="1"/>
    </xf>
    <xf numFmtId="0" fontId="11" fillId="0" borderId="112" xfId="0" applyNumberFormat="1" applyFont="1" applyBorder="1" applyAlignment="1" applyProtection="1">
      <alignment horizontal="center" vertical="center"/>
      <protection/>
    </xf>
    <xf numFmtId="0" fontId="7" fillId="0" borderId="111" xfId="0" applyNumberFormat="1" applyFont="1" applyBorder="1" applyAlignment="1">
      <alignment horizontal="center" vertical="center" shrinkToFit="1"/>
    </xf>
    <xf numFmtId="0" fontId="7" fillId="0" borderId="92" xfId="0" applyNumberFormat="1" applyFont="1" applyBorder="1" applyAlignment="1">
      <alignment horizontal="center" vertical="center" shrinkToFit="1"/>
    </xf>
    <xf numFmtId="0" fontId="27" fillId="0" borderId="92" xfId="0" applyNumberFormat="1" applyFont="1" applyBorder="1" applyAlignment="1">
      <alignment horizontal="center" vertical="center" shrinkToFit="1"/>
    </xf>
    <xf numFmtId="0" fontId="27" fillId="0" borderId="74" xfId="0" applyNumberFormat="1" applyFont="1" applyBorder="1" applyAlignment="1">
      <alignment horizontal="center" vertical="center" shrinkToFit="1"/>
    </xf>
    <xf numFmtId="0" fontId="27" fillId="0" borderId="84" xfId="0" applyNumberFormat="1" applyFont="1" applyBorder="1" applyAlignment="1">
      <alignment horizontal="center" vertical="center" shrinkToFit="1"/>
    </xf>
    <xf numFmtId="0" fontId="7" fillId="0" borderId="57" xfId="0" applyNumberFormat="1" applyFont="1" applyBorder="1" applyAlignment="1">
      <alignment horizontal="center" vertical="center" shrinkToFit="1"/>
    </xf>
    <xf numFmtId="0" fontId="7" fillId="0" borderId="5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85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16" fillId="0" borderId="113" xfId="0" applyNumberFormat="1" applyFont="1" applyBorder="1" applyAlignment="1">
      <alignment horizontal="center" vertical="center"/>
    </xf>
    <xf numFmtId="0" fontId="16" fillId="0" borderId="111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 wrapText="1"/>
    </xf>
    <xf numFmtId="0" fontId="16" fillId="0" borderId="60" xfId="0" applyNumberFormat="1" applyFont="1" applyBorder="1" applyAlignment="1">
      <alignment horizontal="center" vertical="center"/>
    </xf>
    <xf numFmtId="0" fontId="16" fillId="0" borderId="115" xfId="0" applyNumberFormat="1" applyFont="1" applyFill="1" applyBorder="1" applyAlignment="1">
      <alignment horizontal="center" vertical="center"/>
    </xf>
    <xf numFmtId="0" fontId="16" fillId="0" borderId="116" xfId="0" applyNumberFormat="1" applyFont="1" applyFill="1" applyBorder="1" applyAlignment="1">
      <alignment horizontal="center" vertical="center"/>
    </xf>
    <xf numFmtId="0" fontId="16" fillId="0" borderId="117" xfId="0" applyNumberFormat="1" applyFont="1" applyFill="1" applyBorder="1" applyAlignment="1">
      <alignment horizontal="center" vertical="center"/>
    </xf>
    <xf numFmtId="0" fontId="16" fillId="0" borderId="118" xfId="0" applyNumberFormat="1" applyFont="1" applyFill="1" applyBorder="1" applyAlignment="1">
      <alignment horizontal="center" vertical="center"/>
    </xf>
    <xf numFmtId="0" fontId="16" fillId="0" borderId="119" xfId="0" applyNumberFormat="1" applyFont="1" applyBorder="1" applyAlignment="1">
      <alignment horizontal="center" vertical="center" wrapText="1"/>
    </xf>
    <xf numFmtId="0" fontId="16" fillId="0" borderId="118" xfId="0" applyNumberFormat="1" applyFont="1" applyBorder="1" applyAlignment="1">
      <alignment horizontal="center" vertical="center"/>
    </xf>
    <xf numFmtId="0" fontId="16" fillId="0" borderId="109" xfId="0" applyNumberFormat="1" applyFont="1" applyFill="1" applyBorder="1" applyAlignment="1">
      <alignment horizontal="center" vertical="center"/>
    </xf>
    <xf numFmtId="0" fontId="27" fillId="0" borderId="95" xfId="0" applyNumberFormat="1" applyFont="1" applyFill="1" applyBorder="1" applyAlignment="1">
      <alignment horizontal="center" vertical="center" wrapText="1" shrinkToFit="1"/>
    </xf>
    <xf numFmtId="0" fontId="27" fillId="0" borderId="69" xfId="0" applyNumberFormat="1" applyFont="1" applyFill="1" applyBorder="1" applyAlignment="1">
      <alignment horizontal="center" vertical="center" wrapText="1" shrinkToFit="1"/>
    </xf>
    <xf numFmtId="0" fontId="27" fillId="0" borderId="111" xfId="0" applyNumberFormat="1" applyFont="1" applyFill="1" applyBorder="1" applyAlignment="1">
      <alignment horizontal="center" vertical="center" wrapText="1" shrinkToFit="1"/>
    </xf>
    <xf numFmtId="0" fontId="27" fillId="0" borderId="105" xfId="0" applyNumberFormat="1" applyFont="1" applyFill="1" applyBorder="1" applyAlignment="1">
      <alignment horizontal="center" vertical="center" wrapText="1" shrinkToFit="1"/>
    </xf>
    <xf numFmtId="0" fontId="27" fillId="0" borderId="106" xfId="0" applyNumberFormat="1" applyFont="1" applyFill="1" applyBorder="1" applyAlignment="1">
      <alignment horizontal="center" vertical="center" wrapText="1" shrinkToFit="1"/>
    </xf>
    <xf numFmtId="0" fontId="27" fillId="0" borderId="84" xfId="0" applyNumberFormat="1" applyFont="1" applyFill="1" applyBorder="1" applyAlignment="1">
      <alignment horizontal="center" vertical="center" shrinkToFit="1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34" fillId="0" borderId="96" xfId="0" applyNumberFormat="1" applyFont="1" applyBorder="1" applyAlignment="1">
      <alignment horizontal="center" vertical="center" wrapText="1" shrinkToFit="1"/>
    </xf>
    <xf numFmtId="0" fontId="8" fillId="0" borderId="112" xfId="0" applyNumberFormat="1" applyFont="1" applyBorder="1" applyAlignment="1">
      <alignment horizontal="center" vertical="center" wrapText="1" shrinkToFit="1"/>
    </xf>
    <xf numFmtId="0" fontId="34" fillId="0" borderId="112" xfId="0" applyNumberFormat="1" applyFont="1" applyBorder="1" applyAlignment="1">
      <alignment horizontal="center" vertical="center" wrapText="1" shrinkToFit="1"/>
    </xf>
    <xf numFmtId="0" fontId="15" fillId="0" borderId="114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 textRotation="90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83" xfId="0" applyFont="1" applyFill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37" xfId="0" applyNumberFormat="1" applyFont="1" applyFill="1" applyBorder="1" applyAlignment="1">
      <alignment horizontal="center" vertical="center" textRotation="90" wrapTex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7" fillId="0" borderId="72" xfId="0" applyNumberFormat="1" applyFont="1" applyFill="1" applyBorder="1" applyAlignment="1">
      <alignment horizontal="center" vertical="center" wrapText="1" shrinkToFit="1"/>
    </xf>
    <xf numFmtId="0" fontId="27" fillId="0" borderId="24" xfId="0" applyNumberFormat="1" applyFont="1" applyFill="1" applyBorder="1" applyAlignment="1">
      <alignment horizontal="center" vertical="center" wrapText="1" shrinkToFit="1"/>
    </xf>
    <xf numFmtId="0" fontId="27" fillId="0" borderId="59" xfId="0" applyNumberFormat="1" applyFont="1" applyFill="1" applyBorder="1" applyAlignment="1">
      <alignment horizontal="center" vertical="center" wrapText="1" shrinkToFit="1"/>
    </xf>
    <xf numFmtId="0" fontId="27" fillId="0" borderId="18" xfId="0" applyNumberFormat="1" applyFont="1" applyFill="1" applyBorder="1" applyAlignment="1">
      <alignment horizontal="center" vertical="center" wrapText="1" shrinkToFit="1"/>
    </xf>
    <xf numFmtId="0" fontId="27" fillId="0" borderId="71" xfId="0" applyNumberFormat="1" applyFont="1" applyFill="1" applyBorder="1" applyAlignment="1">
      <alignment horizontal="center" vertical="center" wrapText="1" shrinkToFit="1"/>
    </xf>
    <xf numFmtId="0" fontId="27" fillId="0" borderId="22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15" fillId="0" borderId="11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/>
    </xf>
    <xf numFmtId="49" fontId="7" fillId="0" borderId="120" xfId="0" applyNumberFormat="1" applyFont="1" applyBorder="1" applyAlignment="1">
      <alignment horizontal="center" vertical="center" wrapText="1"/>
    </xf>
    <xf numFmtId="49" fontId="7" fillId="0" borderId="120" xfId="0" applyNumberFormat="1" applyFont="1" applyFill="1" applyBorder="1" applyAlignment="1">
      <alignment horizontal="center" vertical="center" wrapText="1"/>
    </xf>
    <xf numFmtId="49" fontId="9" fillId="0" borderId="120" xfId="0" applyNumberFormat="1" applyFont="1" applyBorder="1" applyAlignment="1">
      <alignment horizontal="center" vertical="center" wrapText="1"/>
    </xf>
    <xf numFmtId="0" fontId="34" fillId="33" borderId="84" xfId="0" applyFont="1" applyFill="1" applyBorder="1" applyAlignment="1">
      <alignment horizontal="center" vertical="center"/>
    </xf>
    <xf numFmtId="0" fontId="34" fillId="0" borderId="9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58" xfId="0" applyNumberFormat="1" applyFont="1" applyFill="1" applyBorder="1" applyAlignment="1">
      <alignment horizontal="center" vertical="center" wrapText="1" shrinkToFit="1"/>
    </xf>
    <xf numFmtId="0" fontId="34" fillId="0" borderId="80" xfId="0" applyNumberFormat="1" applyFont="1" applyFill="1" applyBorder="1" applyAlignment="1">
      <alignment horizontal="center" vertical="center" wrapText="1" shrinkToFit="1"/>
    </xf>
    <xf numFmtId="0" fontId="34" fillId="0" borderId="77" xfId="0" applyNumberFormat="1" applyFont="1" applyFill="1" applyBorder="1" applyAlignment="1">
      <alignment horizontal="center" vertical="center" wrapText="1" shrinkToFit="1"/>
    </xf>
    <xf numFmtId="0" fontId="34" fillId="0" borderId="39" xfId="0" applyNumberFormat="1" applyFont="1" applyFill="1" applyBorder="1" applyAlignment="1">
      <alignment horizontal="center" vertical="center" wrapText="1" shrinkToFit="1"/>
    </xf>
    <xf numFmtId="0" fontId="34" fillId="0" borderId="70" xfId="0" applyNumberFormat="1" applyFont="1" applyFill="1" applyBorder="1" applyAlignment="1">
      <alignment horizontal="center" vertical="center" wrapText="1" shrinkToFit="1"/>
    </xf>
    <xf numFmtId="0" fontId="34" fillId="0" borderId="95" xfId="0" applyNumberFormat="1" applyFont="1" applyFill="1" applyBorder="1" applyAlignment="1">
      <alignment horizontal="center" vertical="center" wrapText="1" shrinkToFit="1"/>
    </xf>
    <xf numFmtId="0" fontId="34" fillId="0" borderId="5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34" fillId="0" borderId="77" xfId="0" applyNumberFormat="1" applyFont="1" applyFill="1" applyBorder="1" applyAlignment="1">
      <alignment horizontal="center" vertical="center" shrinkToFit="1"/>
    </xf>
    <xf numFmtId="0" fontId="34" fillId="0" borderId="80" xfId="0" applyNumberFormat="1" applyFont="1" applyFill="1" applyBorder="1" applyAlignment="1">
      <alignment horizontal="center" vertical="center" shrinkToFit="1"/>
    </xf>
    <xf numFmtId="0" fontId="34" fillId="0" borderId="70" xfId="0" applyNumberFormat="1" applyFont="1" applyFill="1" applyBorder="1" applyAlignment="1">
      <alignment horizontal="center" vertical="center" shrinkToFit="1"/>
    </xf>
    <xf numFmtId="0" fontId="34" fillId="0" borderId="5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40" xfId="0" applyNumberFormat="1" applyFont="1" applyFill="1" applyBorder="1" applyAlignment="1">
      <alignment horizontal="center" vertical="center" wrapText="1" shrinkToFit="1"/>
    </xf>
    <xf numFmtId="0" fontId="34" fillId="0" borderId="18" xfId="0" applyNumberFormat="1" applyFont="1" applyFill="1" applyBorder="1" applyAlignment="1">
      <alignment horizontal="center" vertical="center" wrapText="1" shrinkToFit="1"/>
    </xf>
    <xf numFmtId="0" fontId="34" fillId="0" borderId="27" xfId="0" applyNumberFormat="1" applyFont="1" applyFill="1" applyBorder="1" applyAlignment="1">
      <alignment horizontal="center" vertical="center" wrapText="1" shrinkToFit="1"/>
    </xf>
    <xf numFmtId="0" fontId="34" fillId="0" borderId="43" xfId="0" applyNumberFormat="1" applyFont="1" applyFill="1" applyBorder="1" applyAlignment="1">
      <alignment horizontal="center" vertical="center" shrinkToFit="1"/>
    </xf>
    <xf numFmtId="0" fontId="34" fillId="0" borderId="40" xfId="0" applyNumberFormat="1" applyFont="1" applyFill="1" applyBorder="1" applyAlignment="1">
      <alignment horizontal="center" vertical="center" shrinkToFit="1"/>
    </xf>
    <xf numFmtId="0" fontId="34" fillId="0" borderId="99" xfId="0" applyNumberFormat="1" applyFont="1" applyFill="1" applyBorder="1" applyAlignment="1">
      <alignment horizontal="center" vertical="center" shrinkToFit="1"/>
    </xf>
    <xf numFmtId="0" fontId="34" fillId="0" borderId="85" xfId="0" applyNumberFormat="1" applyFont="1" applyFill="1" applyBorder="1" applyAlignment="1">
      <alignment horizontal="center" vertical="center" shrinkToFit="1"/>
    </xf>
    <xf numFmtId="0" fontId="34" fillId="0" borderId="43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72" xfId="0" applyNumberFormat="1" applyFont="1" applyFill="1" applyBorder="1" applyAlignment="1">
      <alignment horizontal="center" vertical="center" wrapText="1" shrinkToFit="1"/>
    </xf>
    <xf numFmtId="0" fontId="34" fillId="0" borderId="81" xfId="0" applyNumberFormat="1" applyFont="1" applyFill="1" applyBorder="1" applyAlignment="1">
      <alignment horizontal="center" vertical="center" wrapText="1" shrinkToFit="1"/>
    </xf>
    <xf numFmtId="0" fontId="34" fillId="0" borderId="23" xfId="0" applyNumberFormat="1" applyFont="1" applyFill="1" applyBorder="1" applyAlignment="1">
      <alignment horizontal="center" vertical="center" wrapText="1" shrinkToFit="1"/>
    </xf>
    <xf numFmtId="0" fontId="34" fillId="0" borderId="24" xfId="0" applyNumberFormat="1" applyFont="1" applyFill="1" applyBorder="1" applyAlignment="1">
      <alignment horizontal="center" vertical="center" wrapText="1" shrinkToFit="1"/>
    </xf>
    <xf numFmtId="0" fontId="34" fillId="0" borderId="25" xfId="0" applyNumberFormat="1" applyFont="1" applyFill="1" applyBorder="1" applyAlignment="1">
      <alignment horizontal="center" vertical="center" wrapText="1" shrinkToFit="1"/>
    </xf>
    <xf numFmtId="0" fontId="34" fillId="0" borderId="69" xfId="0" applyNumberFormat="1" applyFont="1" applyFill="1" applyBorder="1" applyAlignment="1">
      <alignment horizontal="center" vertical="center" wrapText="1" shrinkToFit="1"/>
    </xf>
    <xf numFmtId="0" fontId="34" fillId="0" borderId="24" xfId="0" applyNumberFormat="1" applyFont="1" applyFill="1" applyBorder="1" applyAlignment="1">
      <alignment horizontal="center" vertical="center" shrinkToFit="1"/>
    </xf>
    <xf numFmtId="0" fontId="34" fillId="0" borderId="23" xfId="0" applyNumberFormat="1" applyFont="1" applyFill="1" applyBorder="1" applyAlignment="1">
      <alignment horizontal="center" vertical="center" shrinkToFit="1"/>
    </xf>
    <xf numFmtId="0" fontId="34" fillId="0" borderId="25" xfId="0" applyNumberFormat="1" applyFont="1" applyFill="1" applyBorder="1" applyAlignment="1">
      <alignment horizontal="center" vertical="center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34" fillId="0" borderId="7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33" borderId="80" xfId="0" applyNumberFormat="1" applyFont="1" applyFill="1" applyBorder="1" applyAlignment="1">
      <alignment horizontal="center" vertical="center" wrapText="1" shrinkToFit="1"/>
    </xf>
    <xf numFmtId="0" fontId="34" fillId="33" borderId="37" xfId="0" applyNumberFormat="1" applyFont="1" applyFill="1" applyBorder="1" applyAlignment="1">
      <alignment horizontal="center" vertical="center" wrapText="1" shrinkToFit="1"/>
    </xf>
    <xf numFmtId="0" fontId="34" fillId="33" borderId="38" xfId="0" applyNumberFormat="1" applyFont="1" applyFill="1" applyBorder="1" applyAlignment="1">
      <alignment horizontal="center" vertical="center" wrapText="1" shrinkToFit="1"/>
    </xf>
    <xf numFmtId="0" fontId="34" fillId="33" borderId="95" xfId="0" applyNumberFormat="1" applyFont="1" applyFill="1" applyBorder="1" applyAlignment="1">
      <alignment horizontal="center" vertical="center" wrapText="1" shrinkToFit="1"/>
    </xf>
    <xf numFmtId="0" fontId="34" fillId="33" borderId="15" xfId="0" applyNumberFormat="1" applyFont="1" applyFill="1" applyBorder="1" applyAlignment="1">
      <alignment horizontal="center" vertical="center" shrinkToFit="1"/>
    </xf>
    <xf numFmtId="0" fontId="34" fillId="33" borderId="37" xfId="0" applyNumberFormat="1" applyFont="1" applyFill="1" applyBorder="1" applyAlignment="1">
      <alignment horizontal="center" vertical="center" shrinkToFit="1"/>
    </xf>
    <xf numFmtId="0" fontId="34" fillId="33" borderId="82" xfId="0" applyNumberFormat="1" applyFont="1" applyFill="1" applyBorder="1" applyAlignment="1">
      <alignment horizontal="center" vertical="center" shrinkToFit="1"/>
    </xf>
    <xf numFmtId="0" fontId="34" fillId="33" borderId="38" xfId="0" applyNumberFormat="1" applyFont="1" applyFill="1" applyBorder="1" applyAlignment="1">
      <alignment horizontal="center" vertical="center" shrinkToFit="1"/>
    </xf>
    <xf numFmtId="0" fontId="34" fillId="33" borderId="78" xfId="0" applyNumberFormat="1" applyFont="1" applyFill="1" applyBorder="1" applyAlignment="1">
      <alignment horizontal="center" vertical="center" shrinkToFit="1"/>
    </xf>
    <xf numFmtId="0" fontId="34" fillId="33" borderId="43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85" xfId="0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 shrinkToFit="1"/>
    </xf>
    <xf numFmtId="0" fontId="34" fillId="0" borderId="37" xfId="0" applyNumberFormat="1" applyFont="1" applyFill="1" applyBorder="1" applyAlignment="1">
      <alignment horizontal="center" vertical="center" shrinkToFit="1"/>
    </xf>
    <xf numFmtId="0" fontId="34" fillId="0" borderId="112" xfId="0" applyFont="1" applyFill="1" applyBorder="1" applyAlignment="1">
      <alignment horizontal="center" vertical="center"/>
    </xf>
    <xf numFmtId="0" fontId="34" fillId="33" borderId="81" xfId="0" applyNumberFormat="1" applyFont="1" applyFill="1" applyBorder="1" applyAlignment="1">
      <alignment horizontal="center" vertical="center" wrapText="1" shrinkToFit="1"/>
    </xf>
    <xf numFmtId="0" fontId="34" fillId="33" borderId="24" xfId="0" applyNumberFormat="1" applyFont="1" applyFill="1" applyBorder="1" applyAlignment="1">
      <alignment horizontal="center" vertical="center" wrapText="1" shrinkToFit="1"/>
    </xf>
    <xf numFmtId="0" fontId="34" fillId="33" borderId="25" xfId="0" applyNumberFormat="1" applyFont="1" applyFill="1" applyBorder="1" applyAlignment="1">
      <alignment horizontal="center" vertical="center" wrapText="1" shrinkToFit="1"/>
    </xf>
    <xf numFmtId="0" fontId="34" fillId="33" borderId="69" xfId="0" applyNumberFormat="1" applyFont="1" applyFill="1" applyBorder="1" applyAlignment="1">
      <alignment horizontal="center" vertical="center" wrapText="1" shrinkToFit="1"/>
    </xf>
    <xf numFmtId="0" fontId="34" fillId="33" borderId="92" xfId="0" applyFont="1" applyFill="1" applyBorder="1" applyAlignment="1">
      <alignment horizontal="center" vertical="center"/>
    </xf>
    <xf numFmtId="0" fontId="34" fillId="33" borderId="74" xfId="0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 shrinkToFit="1"/>
    </xf>
    <xf numFmtId="0" fontId="34" fillId="0" borderId="26" xfId="0" applyNumberFormat="1" applyFont="1" applyFill="1" applyBorder="1" applyAlignment="1">
      <alignment horizontal="center" vertical="center" wrapText="1" shrinkToFit="1"/>
    </xf>
    <xf numFmtId="0" fontId="34" fillId="0" borderId="57" xfId="0" applyNumberFormat="1" applyFont="1" applyFill="1" applyBorder="1" applyAlignment="1">
      <alignment horizontal="center" vertical="center" wrapText="1" shrinkToFit="1"/>
    </xf>
    <xf numFmtId="0" fontId="34" fillId="0" borderId="60" xfId="0" applyNumberFormat="1" applyFont="1" applyFill="1" applyBorder="1" applyAlignment="1">
      <alignment horizontal="center" vertical="center" wrapText="1" shrinkToFit="1"/>
    </xf>
    <xf numFmtId="0" fontId="34" fillId="0" borderId="65" xfId="0" applyNumberFormat="1" applyFont="1" applyFill="1" applyBorder="1" applyAlignment="1">
      <alignment horizontal="center" vertical="center" wrapText="1" shrinkToFit="1"/>
    </xf>
    <xf numFmtId="0" fontId="34" fillId="0" borderId="112" xfId="0" applyNumberFormat="1" applyFont="1" applyFill="1" applyBorder="1" applyAlignment="1">
      <alignment horizontal="center" vertical="center" wrapText="1" shrinkToFit="1"/>
    </xf>
    <xf numFmtId="0" fontId="34" fillId="0" borderId="59" xfId="0" applyFont="1" applyFill="1" applyBorder="1" applyAlignment="1">
      <alignment horizontal="center" vertical="center"/>
    </xf>
    <xf numFmtId="0" fontId="34" fillId="0" borderId="59" xfId="0" applyNumberFormat="1" applyFont="1" applyFill="1" applyBorder="1" applyAlignment="1">
      <alignment horizontal="center" vertical="center" wrapText="1" shrinkToFit="1"/>
    </xf>
    <xf numFmtId="0" fontId="34" fillId="0" borderId="26" xfId="0" applyNumberFormat="1" applyFont="1" applyFill="1" applyBorder="1" applyAlignment="1">
      <alignment horizontal="center" vertical="center" shrinkToFit="1"/>
    </xf>
    <xf numFmtId="0" fontId="34" fillId="0" borderId="27" xfId="0" applyNumberFormat="1" applyFont="1" applyFill="1" applyBorder="1" applyAlignment="1">
      <alignment horizontal="center" vertical="center" shrinkToFit="1"/>
    </xf>
    <xf numFmtId="0" fontId="34" fillId="0" borderId="59" xfId="0" applyNumberFormat="1" applyFont="1" applyFill="1" applyBorder="1" applyAlignment="1">
      <alignment horizontal="center" vertical="center" shrinkToFit="1"/>
    </xf>
    <xf numFmtId="0" fontId="34" fillId="0" borderId="42" xfId="0" applyNumberFormat="1" applyFont="1" applyFill="1" applyBorder="1" applyAlignment="1">
      <alignment horizontal="center" vertical="center" wrapText="1" shrinkToFit="1"/>
    </xf>
    <xf numFmtId="0" fontId="34" fillId="0" borderId="121" xfId="0" applyNumberFormat="1" applyFont="1" applyFill="1" applyBorder="1" applyAlignment="1">
      <alignment horizontal="center" vertical="center" wrapText="1" shrinkToFit="1"/>
    </xf>
    <xf numFmtId="0" fontId="34" fillId="0" borderId="121" xfId="0" applyNumberFormat="1" applyFont="1" applyFill="1" applyBorder="1" applyAlignment="1">
      <alignment horizontal="center" vertical="center" shrinkToFit="1"/>
    </xf>
    <xf numFmtId="0" fontId="34" fillId="0" borderId="114" xfId="0" applyNumberFormat="1" applyFont="1" applyFill="1" applyBorder="1" applyAlignment="1">
      <alignment horizontal="center" vertical="center" shrinkToFit="1"/>
    </xf>
    <xf numFmtId="0" fontId="34" fillId="0" borderId="35" xfId="0" applyNumberFormat="1" applyFont="1" applyFill="1" applyBorder="1" applyAlignment="1">
      <alignment horizontal="center" vertical="center" shrinkToFit="1"/>
    </xf>
    <xf numFmtId="0" fontId="34" fillId="0" borderId="69" xfId="0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 wrapText="1" shrinkToFit="1"/>
    </xf>
    <xf numFmtId="0" fontId="34" fillId="0" borderId="33" xfId="0" applyNumberFormat="1" applyFont="1" applyFill="1" applyBorder="1" applyAlignment="1">
      <alignment horizontal="center" vertical="center" wrapText="1" shrinkToFit="1"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33" borderId="69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79" xfId="0" applyNumberFormat="1" applyFont="1" applyFill="1" applyBorder="1" applyAlignment="1">
      <alignment horizontal="left" vertical="center" wrapText="1" shrinkToFit="1"/>
    </xf>
    <xf numFmtId="0" fontId="34" fillId="33" borderId="18" xfId="0" applyNumberFormat="1" applyFont="1" applyFill="1" applyBorder="1" applyAlignment="1">
      <alignment horizontal="center" vertical="center" wrapText="1" shrinkToFit="1"/>
    </xf>
    <xf numFmtId="0" fontId="34" fillId="33" borderId="27" xfId="0" applyNumberFormat="1" applyFont="1" applyFill="1" applyBorder="1" applyAlignment="1">
      <alignment horizontal="center" vertical="center" wrapText="1" shrinkToFit="1"/>
    </xf>
    <xf numFmtId="0" fontId="34" fillId="33" borderId="105" xfId="0" applyNumberFormat="1" applyFont="1" applyFill="1" applyBorder="1" applyAlignment="1">
      <alignment horizontal="center" vertical="center" wrapText="1" shrinkToFit="1"/>
    </xf>
    <xf numFmtId="0" fontId="34" fillId="33" borderId="26" xfId="0" applyNumberFormat="1" applyFont="1" applyFill="1" applyBorder="1" applyAlignment="1">
      <alignment horizontal="center" vertical="center" shrinkToFit="1"/>
    </xf>
    <xf numFmtId="0" fontId="34" fillId="33" borderId="18" xfId="0" applyNumberFormat="1" applyFont="1" applyFill="1" applyBorder="1" applyAlignment="1">
      <alignment horizontal="center" vertical="center" shrinkToFit="1"/>
    </xf>
    <xf numFmtId="0" fontId="34" fillId="0" borderId="96" xfId="0" applyFont="1" applyFill="1" applyBorder="1" applyAlignment="1">
      <alignment horizontal="center" vertical="center"/>
    </xf>
    <xf numFmtId="0" fontId="34" fillId="0" borderId="87" xfId="0" applyNumberFormat="1" applyFont="1" applyFill="1" applyBorder="1" applyAlignment="1">
      <alignment horizontal="center" vertical="center" shrinkToFit="1"/>
    </xf>
    <xf numFmtId="0" fontId="8" fillId="33" borderId="18" xfId="0" applyNumberFormat="1" applyFont="1" applyFill="1" applyBorder="1" applyAlignment="1">
      <alignment horizontal="center" vertical="center" wrapText="1" shrinkToFit="1"/>
    </xf>
    <xf numFmtId="0" fontId="8" fillId="33" borderId="18" xfId="0" applyNumberFormat="1" applyFont="1" applyFill="1" applyBorder="1" applyAlignment="1">
      <alignment horizontal="center" vertical="center" shrinkToFit="1"/>
    </xf>
    <xf numFmtId="0" fontId="34" fillId="33" borderId="122" xfId="0" applyNumberFormat="1" applyFont="1" applyFill="1" applyBorder="1" applyAlignment="1">
      <alignment horizontal="center" vertical="center" shrinkToFit="1"/>
    </xf>
    <xf numFmtId="0" fontId="34" fillId="33" borderId="24" xfId="0" applyNumberFormat="1" applyFont="1" applyFill="1" applyBorder="1" applyAlignment="1">
      <alignment horizontal="center" vertical="center" shrinkToFit="1"/>
    </xf>
    <xf numFmtId="0" fontId="34" fillId="33" borderId="25" xfId="0" applyNumberFormat="1" applyFont="1" applyFill="1" applyBorder="1" applyAlignment="1">
      <alignment horizontal="center" vertical="center" shrinkToFit="1"/>
    </xf>
    <xf numFmtId="0" fontId="34" fillId="33" borderId="59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72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7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59" xfId="0" applyNumberFormat="1" applyFont="1" applyFill="1" applyBorder="1" applyAlignment="1">
      <alignment horizontal="center" vertical="center" wrapText="1" shrinkToFit="1"/>
    </xf>
    <xf numFmtId="0" fontId="34" fillId="33" borderId="61" xfId="0" applyNumberFormat="1" applyFont="1" applyFill="1" applyBorder="1" applyAlignment="1">
      <alignment horizontal="center" vertical="center" wrapText="1" shrinkToFit="1"/>
    </xf>
    <xf numFmtId="0" fontId="34" fillId="33" borderId="61" xfId="0" applyNumberFormat="1" applyFont="1" applyFill="1" applyBorder="1" applyAlignment="1">
      <alignment horizontal="center" vertical="center" shrinkToFit="1"/>
    </xf>
    <xf numFmtId="0" fontId="34" fillId="33" borderId="27" xfId="0" applyNumberFormat="1" applyFont="1" applyFill="1" applyBorder="1" applyAlignment="1">
      <alignment horizontal="center" vertical="center" shrinkToFit="1"/>
    </xf>
    <xf numFmtId="0" fontId="34" fillId="33" borderId="59" xfId="0" applyNumberFormat="1" applyFont="1" applyFill="1" applyBorder="1" applyAlignment="1">
      <alignment horizontal="center" vertical="center" shrinkToFit="1"/>
    </xf>
    <xf numFmtId="0" fontId="34" fillId="33" borderId="72" xfId="0" applyNumberFormat="1" applyFont="1" applyFill="1" applyBorder="1" applyAlignment="1">
      <alignment horizontal="center" vertical="center" wrapText="1" shrinkToFit="1"/>
    </xf>
    <xf numFmtId="0" fontId="34" fillId="33" borderId="23" xfId="0" applyNumberFormat="1" applyFont="1" applyFill="1" applyBorder="1" applyAlignment="1">
      <alignment horizontal="center" vertical="center" shrinkToFit="1"/>
    </xf>
    <xf numFmtId="0" fontId="34" fillId="33" borderId="81" xfId="0" applyNumberFormat="1" applyFont="1" applyFill="1" applyBorder="1" applyAlignment="1">
      <alignment horizontal="center" vertical="center" shrinkToFit="1"/>
    </xf>
    <xf numFmtId="0" fontId="19" fillId="33" borderId="85" xfId="0" applyFont="1" applyFill="1" applyBorder="1" applyAlignment="1">
      <alignment/>
    </xf>
    <xf numFmtId="0" fontId="8" fillId="33" borderId="57" xfId="0" applyNumberFormat="1" applyFont="1" applyFill="1" applyBorder="1" applyAlignment="1">
      <alignment horizontal="center" vertical="center" shrinkToFit="1"/>
    </xf>
    <xf numFmtId="0" fontId="8" fillId="33" borderId="35" xfId="0" applyNumberFormat="1" applyFont="1" applyFill="1" applyBorder="1" applyAlignment="1">
      <alignment horizontal="center" vertical="center" shrinkToFit="1"/>
    </xf>
    <xf numFmtId="0" fontId="8" fillId="33" borderId="36" xfId="0" applyNumberFormat="1" applyFont="1" applyFill="1" applyBorder="1" applyAlignment="1">
      <alignment horizontal="center" vertical="center" shrinkToFit="1"/>
    </xf>
    <xf numFmtId="0" fontId="8" fillId="33" borderId="60" xfId="0" applyNumberFormat="1" applyFont="1" applyFill="1" applyBorder="1" applyAlignment="1">
      <alignment horizontal="center" vertical="center" shrinkToFit="1"/>
    </xf>
    <xf numFmtId="0" fontId="8" fillId="33" borderId="112" xfId="0" applyNumberFormat="1" applyFont="1" applyFill="1" applyBorder="1" applyAlignment="1">
      <alignment horizontal="center" vertical="center" shrinkToFit="1"/>
    </xf>
    <xf numFmtId="0" fontId="8" fillId="33" borderId="123" xfId="0" applyNumberFormat="1" applyFont="1" applyFill="1" applyBorder="1" applyAlignment="1">
      <alignment horizontal="center" vertical="center" shrinkToFit="1"/>
    </xf>
    <xf numFmtId="0" fontId="8" fillId="33" borderId="42" xfId="0" applyNumberFormat="1" applyFont="1" applyFill="1" applyBorder="1" applyAlignment="1">
      <alignment horizontal="center" vertical="center" shrinkToFit="1"/>
    </xf>
    <xf numFmtId="0" fontId="8" fillId="33" borderId="124" xfId="0" applyNumberFormat="1" applyFont="1" applyFill="1" applyBorder="1" applyAlignment="1">
      <alignment horizontal="center" vertical="center" shrinkToFit="1"/>
    </xf>
    <xf numFmtId="0" fontId="8" fillId="33" borderId="121" xfId="0" applyNumberFormat="1" applyFont="1" applyFill="1" applyBorder="1" applyAlignment="1">
      <alignment horizontal="center" vertical="center" shrinkToFit="1"/>
    </xf>
    <xf numFmtId="0" fontId="34" fillId="33" borderId="57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8" fillId="33" borderId="78" xfId="0" applyNumberFormat="1" applyFont="1" applyFill="1" applyBorder="1" applyAlignment="1">
      <alignment horizontal="center" vertical="center" wrapText="1" shrinkToFit="1"/>
    </xf>
    <xf numFmtId="0" fontId="8" fillId="33" borderId="37" xfId="0" applyNumberFormat="1" applyFont="1" applyFill="1" applyBorder="1" applyAlignment="1">
      <alignment horizontal="center" vertical="center" wrapText="1" shrinkToFit="1"/>
    </xf>
    <xf numFmtId="0" fontId="8" fillId="33" borderId="38" xfId="0" applyNumberFormat="1" applyFont="1" applyFill="1" applyBorder="1" applyAlignment="1">
      <alignment horizontal="center" vertical="center" wrapText="1" shrinkToFit="1"/>
    </xf>
    <xf numFmtId="0" fontId="8" fillId="33" borderId="111" xfId="0" applyNumberFormat="1" applyFont="1" applyFill="1" applyBorder="1" applyAlignment="1">
      <alignment horizontal="center" vertical="center" wrapText="1" shrinkToFit="1"/>
    </xf>
    <xf numFmtId="0" fontId="8" fillId="33" borderId="15" xfId="0" applyNumberFormat="1" applyFont="1" applyFill="1" applyBorder="1" applyAlignment="1">
      <alignment horizontal="center" vertical="center" shrinkToFit="1"/>
    </xf>
    <xf numFmtId="0" fontId="8" fillId="33" borderId="37" xfId="0" applyNumberFormat="1" applyFont="1" applyFill="1" applyBorder="1" applyAlignment="1">
      <alignment horizontal="center" vertical="center" shrinkToFit="1"/>
    </xf>
    <xf numFmtId="0" fontId="8" fillId="33" borderId="82" xfId="0" applyNumberFormat="1" applyFont="1" applyFill="1" applyBorder="1" applyAlignment="1">
      <alignment horizontal="center" vertical="center" shrinkToFit="1"/>
    </xf>
    <xf numFmtId="0" fontId="8" fillId="33" borderId="92" xfId="0" applyNumberFormat="1" applyFont="1" applyFill="1" applyBorder="1" applyAlignment="1">
      <alignment horizontal="center" vertical="center" shrinkToFit="1"/>
    </xf>
    <xf numFmtId="0" fontId="8" fillId="33" borderId="74" xfId="0" applyNumberFormat="1" applyFont="1" applyFill="1" applyBorder="1" applyAlignment="1">
      <alignment horizontal="center" vertical="center" shrinkToFit="1"/>
    </xf>
    <xf numFmtId="0" fontId="8" fillId="33" borderId="84" xfId="0" applyNumberFormat="1" applyFont="1" applyFill="1" applyBorder="1" applyAlignment="1">
      <alignment horizontal="center" vertical="center" shrinkToFit="1"/>
    </xf>
    <xf numFmtId="0" fontId="34" fillId="33" borderId="92" xfId="0" applyNumberFormat="1" applyFont="1" applyFill="1" applyBorder="1" applyAlignment="1">
      <alignment horizontal="center" vertical="center" shrinkToFit="1"/>
    </xf>
    <xf numFmtId="0" fontId="34" fillId="33" borderId="74" xfId="0" applyNumberFormat="1" applyFont="1" applyFill="1" applyBorder="1" applyAlignment="1">
      <alignment horizontal="center" vertical="center" shrinkToFit="1"/>
    </xf>
    <xf numFmtId="0" fontId="34" fillId="33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/>
    </xf>
    <xf numFmtId="0" fontId="34" fillId="0" borderId="63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34" fillId="0" borderId="61" xfId="0" applyFont="1" applyFill="1" applyBorder="1" applyAlignment="1">
      <alignment horizontal="center" vertical="center"/>
    </xf>
    <xf numFmtId="0" fontId="34" fillId="33" borderId="125" xfId="0" applyNumberFormat="1" applyFont="1" applyFill="1" applyBorder="1" applyAlignment="1">
      <alignment horizontal="center" vertical="center" wrapText="1" shrinkToFit="1"/>
    </xf>
    <xf numFmtId="0" fontId="34" fillId="33" borderId="84" xfId="0" applyNumberFormat="1" applyFont="1" applyFill="1" applyBorder="1" applyAlignment="1">
      <alignment horizontal="center" vertical="center" wrapText="1" shrinkToFit="1"/>
    </xf>
    <xf numFmtId="0" fontId="34" fillId="33" borderId="73" xfId="0" applyNumberFormat="1" applyFont="1" applyFill="1" applyBorder="1" applyAlignment="1">
      <alignment horizontal="center" vertical="center" wrapText="1" shrinkToFit="1"/>
    </xf>
    <xf numFmtId="0" fontId="34" fillId="33" borderId="74" xfId="0" applyNumberFormat="1" applyFont="1" applyFill="1" applyBorder="1" applyAlignment="1">
      <alignment horizontal="center" vertical="center" wrapText="1" shrinkToFit="1"/>
    </xf>
    <xf numFmtId="0" fontId="34" fillId="33" borderId="75" xfId="0" applyNumberFormat="1" applyFont="1" applyFill="1" applyBorder="1" applyAlignment="1">
      <alignment horizontal="center" vertical="center" wrapText="1" shrinkToFit="1"/>
    </xf>
    <xf numFmtId="0" fontId="34" fillId="33" borderId="111" xfId="0" applyNumberFormat="1" applyFont="1" applyFill="1" applyBorder="1" applyAlignment="1">
      <alignment horizontal="center" vertical="center" wrapText="1" shrinkToFit="1"/>
    </xf>
    <xf numFmtId="0" fontId="34" fillId="33" borderId="73" xfId="0" applyNumberFormat="1" applyFont="1" applyFill="1" applyBorder="1" applyAlignment="1">
      <alignment horizontal="center" vertical="center" shrinkToFit="1"/>
    </xf>
    <xf numFmtId="0" fontId="34" fillId="33" borderId="84" xfId="0" applyNumberFormat="1" applyFont="1" applyFill="1" applyBorder="1" applyAlignment="1">
      <alignment horizontal="center" vertical="center" shrinkToFit="1"/>
    </xf>
    <xf numFmtId="0" fontId="34" fillId="33" borderId="75" xfId="0" applyNumberFormat="1" applyFont="1" applyFill="1" applyBorder="1" applyAlignment="1">
      <alignment horizontal="center" vertical="center" shrinkToFit="1"/>
    </xf>
    <xf numFmtId="0" fontId="8" fillId="0" borderId="57" xfId="0" applyNumberFormat="1" applyFont="1" applyBorder="1" applyAlignment="1">
      <alignment horizontal="center" vertical="center" wrapText="1" shrinkToFit="1"/>
    </xf>
    <xf numFmtId="0" fontId="34" fillId="33" borderId="60" xfId="0" applyFont="1" applyFill="1" applyBorder="1" applyAlignment="1">
      <alignment vertical="center"/>
    </xf>
    <xf numFmtId="0" fontId="34" fillId="33" borderId="6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33" borderId="126" xfId="0" applyNumberFormat="1" applyFont="1" applyFill="1" applyBorder="1" applyAlignment="1">
      <alignment horizontal="center" vertical="center" shrinkToFit="1"/>
    </xf>
    <xf numFmtId="0" fontId="34" fillId="33" borderId="105" xfId="0" applyFont="1" applyFill="1" applyBorder="1" applyAlignment="1">
      <alignment horizontal="center" vertical="center"/>
    </xf>
    <xf numFmtId="0" fontId="34" fillId="33" borderId="94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62" xfId="0" applyFont="1" applyFill="1" applyBorder="1" applyAlignment="1">
      <alignment horizontal="left" vertical="center"/>
    </xf>
    <xf numFmtId="0" fontId="34" fillId="33" borderId="0" xfId="0" applyNumberFormat="1" applyFont="1" applyFill="1" applyBorder="1" applyAlignment="1">
      <alignment horizontal="left" vertical="center" wrapText="1" shrinkToFit="1"/>
    </xf>
    <xf numFmtId="0" fontId="34" fillId="33" borderId="62" xfId="0" applyNumberFormat="1" applyFont="1" applyFill="1" applyBorder="1" applyAlignment="1">
      <alignment horizontal="left" vertical="center" wrapText="1" shrinkToFit="1"/>
    </xf>
    <xf numFmtId="0" fontId="34" fillId="33" borderId="94" xfId="0" applyNumberFormat="1" applyFont="1" applyFill="1" applyBorder="1" applyAlignment="1">
      <alignment horizontal="center" vertical="center" wrapText="1" shrinkToFit="1"/>
    </xf>
    <xf numFmtId="0" fontId="34" fillId="33" borderId="63" xfId="0" applyNumberFormat="1" applyFont="1" applyFill="1" applyBorder="1" applyAlignment="1">
      <alignment horizontal="center" vertical="center" wrapText="1" shrinkToFit="1"/>
    </xf>
    <xf numFmtId="0" fontId="34" fillId="33" borderId="127" xfId="0" applyNumberFormat="1" applyFont="1" applyFill="1" applyBorder="1" applyAlignment="1">
      <alignment horizontal="center" vertical="center" shrinkToFit="1"/>
    </xf>
    <xf numFmtId="0" fontId="19" fillId="33" borderId="61" xfId="0" applyFont="1" applyFill="1" applyBorder="1" applyAlignment="1">
      <alignment/>
    </xf>
    <xf numFmtId="0" fontId="34" fillId="33" borderId="62" xfId="0" applyFont="1" applyFill="1" applyBorder="1" applyAlignment="1">
      <alignment horizontal="center" vertical="center"/>
    </xf>
    <xf numFmtId="0" fontId="34" fillId="33" borderId="128" xfId="0" applyNumberFormat="1" applyFont="1" applyFill="1" applyBorder="1" applyAlignment="1">
      <alignment horizontal="center" vertical="center" wrapText="1" shrinkToFit="1"/>
    </xf>
    <xf numFmtId="0" fontId="34" fillId="33" borderId="40" xfId="0" applyNumberFormat="1" applyFont="1" applyFill="1" applyBorder="1" applyAlignment="1">
      <alignment horizontal="center" vertical="center" wrapText="1" shrinkToFit="1"/>
    </xf>
    <xf numFmtId="0" fontId="34" fillId="33" borderId="22" xfId="0" applyNumberFormat="1" applyFont="1" applyFill="1" applyBorder="1" applyAlignment="1">
      <alignment horizontal="center" vertical="center" wrapText="1" shrinkToFit="1"/>
    </xf>
    <xf numFmtId="0" fontId="34" fillId="33" borderId="33" xfId="0" applyNumberFormat="1" applyFont="1" applyFill="1" applyBorder="1" applyAlignment="1">
      <alignment horizontal="center" vertical="center" wrapText="1" shrinkToFit="1"/>
    </xf>
    <xf numFmtId="0" fontId="34" fillId="33" borderId="96" xfId="0" applyNumberFormat="1" applyFont="1" applyFill="1" applyBorder="1" applyAlignment="1">
      <alignment horizontal="center" vertical="center" wrapText="1" shrinkToFit="1"/>
    </xf>
    <xf numFmtId="0" fontId="34" fillId="33" borderId="32" xfId="0" applyNumberFormat="1" applyFont="1" applyFill="1" applyBorder="1" applyAlignment="1">
      <alignment horizontal="center" vertical="center" shrinkToFit="1"/>
    </xf>
    <xf numFmtId="0" fontId="34" fillId="33" borderId="22" xfId="0" applyNumberFormat="1" applyFont="1" applyFill="1" applyBorder="1" applyAlignment="1">
      <alignment horizontal="center" vertical="center" shrinkToFit="1"/>
    </xf>
    <xf numFmtId="0" fontId="34" fillId="33" borderId="83" xfId="0" applyNumberFormat="1" applyFont="1" applyFill="1" applyBorder="1" applyAlignment="1">
      <alignment horizontal="center" vertical="center" shrinkToFit="1"/>
    </xf>
    <xf numFmtId="0" fontId="34" fillId="33" borderId="48" xfId="0" applyNumberFormat="1" applyFont="1" applyFill="1" applyBorder="1" applyAlignment="1">
      <alignment horizontal="center" vertical="center" shrinkToFit="1"/>
    </xf>
    <xf numFmtId="0" fontId="34" fillId="33" borderId="33" xfId="0" applyNumberFormat="1" applyFont="1" applyFill="1" applyBorder="1" applyAlignment="1">
      <alignment horizontal="center" vertical="center" shrinkToFit="1"/>
    </xf>
    <xf numFmtId="0" fontId="34" fillId="33" borderId="68" xfId="0" applyFont="1" applyFill="1" applyBorder="1" applyAlignment="1">
      <alignment horizontal="center" vertical="center"/>
    </xf>
    <xf numFmtId="0" fontId="34" fillId="33" borderId="58" xfId="0" applyNumberFormat="1" applyFont="1" applyFill="1" applyBorder="1" applyAlignment="1">
      <alignment horizontal="center" vertical="center" wrapText="1" shrinkToFit="1"/>
    </xf>
    <xf numFmtId="0" fontId="34" fillId="33" borderId="24" xfId="0" applyFont="1" applyFill="1" applyBorder="1" applyAlignment="1">
      <alignment vertical="center"/>
    </xf>
    <xf numFmtId="0" fontId="34" fillId="33" borderId="63" xfId="0" applyFont="1" applyFill="1" applyBorder="1" applyAlignment="1">
      <alignment horizontal="center" vertical="center"/>
    </xf>
    <xf numFmtId="0" fontId="34" fillId="33" borderId="71" xfId="0" applyNumberFormat="1" applyFont="1" applyFill="1" applyBorder="1" applyAlignment="1">
      <alignment horizontal="center" vertical="center" wrapText="1" shrinkToFit="1"/>
    </xf>
    <xf numFmtId="0" fontId="34" fillId="33" borderId="22" xfId="0" applyNumberFormat="1" applyFont="1" applyFill="1" applyBorder="1" applyAlignment="1">
      <alignment horizontal="left" vertical="center" wrapText="1" shrinkToFit="1"/>
    </xf>
    <xf numFmtId="0" fontId="34" fillId="33" borderId="57" xfId="0" applyNumberFormat="1" applyFont="1" applyFill="1" applyBorder="1" applyAlignment="1">
      <alignment horizontal="center" vertical="center" wrapText="1" shrinkToFit="1"/>
    </xf>
    <xf numFmtId="0" fontId="34" fillId="33" borderId="60" xfId="0" applyNumberFormat="1" applyFont="1" applyFill="1" applyBorder="1" applyAlignment="1">
      <alignment horizontal="center" vertical="center" wrapText="1" shrinkToFit="1"/>
    </xf>
    <xf numFmtId="0" fontId="34" fillId="33" borderId="35" xfId="0" applyNumberFormat="1" applyFont="1" applyFill="1" applyBorder="1" applyAlignment="1">
      <alignment horizontal="center" vertical="center" wrapText="1" shrinkToFit="1"/>
    </xf>
    <xf numFmtId="0" fontId="34" fillId="33" borderId="36" xfId="0" applyNumberFormat="1" applyFont="1" applyFill="1" applyBorder="1" applyAlignment="1">
      <alignment horizontal="center" vertical="center" wrapText="1" shrinkToFit="1"/>
    </xf>
    <xf numFmtId="0" fontId="34" fillId="33" borderId="112" xfId="0" applyNumberFormat="1" applyFont="1" applyFill="1" applyBorder="1" applyAlignment="1">
      <alignment horizontal="center" vertical="center" wrapText="1" shrinkToFit="1"/>
    </xf>
    <xf numFmtId="0" fontId="34" fillId="33" borderId="35" xfId="0" applyNumberFormat="1" applyFont="1" applyFill="1" applyBorder="1" applyAlignment="1">
      <alignment horizontal="center" vertical="center" shrinkToFit="1"/>
    </xf>
    <xf numFmtId="0" fontId="34" fillId="33" borderId="34" xfId="0" applyNumberFormat="1" applyFont="1" applyFill="1" applyBorder="1" applyAlignment="1">
      <alignment horizontal="center" vertical="center" shrinkToFit="1"/>
    </xf>
    <xf numFmtId="0" fontId="34" fillId="33" borderId="36" xfId="0" applyNumberFormat="1" applyFont="1" applyFill="1" applyBorder="1" applyAlignment="1">
      <alignment horizontal="center" vertical="center" shrinkToFit="1"/>
    </xf>
    <xf numFmtId="0" fontId="34" fillId="33" borderId="57" xfId="0" applyNumberFormat="1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34" fillId="33" borderId="92" xfId="0" applyNumberFormat="1" applyFont="1" applyFill="1" applyBorder="1" applyAlignment="1">
      <alignment horizontal="center" vertical="center" wrapText="1" shrinkToFit="1"/>
    </xf>
    <xf numFmtId="0" fontId="34" fillId="33" borderId="78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34" fillId="33" borderId="65" xfId="0" applyNumberFormat="1" applyFont="1" applyFill="1" applyBorder="1" applyAlignment="1">
      <alignment horizontal="center" vertical="center" wrapText="1" shrinkToFit="1"/>
    </xf>
    <xf numFmtId="0" fontId="34" fillId="33" borderId="129" xfId="0" applyNumberFormat="1" applyFont="1" applyFill="1" applyBorder="1" applyAlignment="1">
      <alignment horizontal="center" vertical="center" wrapText="1" shrinkToFit="1"/>
    </xf>
    <xf numFmtId="0" fontId="34" fillId="33" borderId="32" xfId="0" applyNumberFormat="1" applyFont="1" applyFill="1" applyBorder="1" applyAlignment="1">
      <alignment horizontal="center" vertical="center" wrapText="1" shrinkToFit="1"/>
    </xf>
    <xf numFmtId="0" fontId="27" fillId="33" borderId="18" xfId="0" applyFont="1" applyFill="1" applyBorder="1" applyAlignment="1">
      <alignment horizontal="center" vertical="center"/>
    </xf>
    <xf numFmtId="0" fontId="34" fillId="33" borderId="72" xfId="0" applyNumberFormat="1" applyFont="1" applyFill="1" applyBorder="1" applyAlignment="1">
      <alignment horizontal="center" vertical="center" shrinkToFit="1"/>
    </xf>
    <xf numFmtId="0" fontId="34" fillId="33" borderId="95" xfId="0" applyFont="1" applyFill="1" applyBorder="1" applyAlignment="1">
      <alignment horizontal="center" vertical="center"/>
    </xf>
    <xf numFmtId="0" fontId="34" fillId="33" borderId="76" xfId="0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 wrapText="1" shrinkToFit="1"/>
    </xf>
    <xf numFmtId="0" fontId="34" fillId="33" borderId="124" xfId="0" applyNumberFormat="1" applyFont="1" applyFill="1" applyBorder="1" applyAlignment="1">
      <alignment horizontal="center" vertical="center" wrapText="1" shrinkToFit="1"/>
    </xf>
    <xf numFmtId="0" fontId="34" fillId="33" borderId="42" xfId="0" applyNumberFormat="1" applyFont="1" applyFill="1" applyBorder="1" applyAlignment="1">
      <alignment horizontal="center" vertical="center" wrapText="1" shrinkToFit="1"/>
    </xf>
    <xf numFmtId="0" fontId="34" fillId="33" borderId="121" xfId="0" applyNumberFormat="1" applyFont="1" applyFill="1" applyBorder="1" applyAlignment="1">
      <alignment horizontal="center" vertical="center" wrapText="1" shrinkToFit="1"/>
    </xf>
    <xf numFmtId="0" fontId="34" fillId="33" borderId="67" xfId="0" applyNumberFormat="1" applyFont="1" applyFill="1" applyBorder="1" applyAlignment="1">
      <alignment horizontal="center" vertical="center" wrapText="1" shrinkToFit="1"/>
    </xf>
    <xf numFmtId="0" fontId="34" fillId="33" borderId="58" xfId="0" applyNumberFormat="1" applyFont="1" applyFill="1" applyBorder="1" applyAlignment="1">
      <alignment horizontal="center" vertical="center" shrinkToFit="1"/>
    </xf>
    <xf numFmtId="0" fontId="34" fillId="33" borderId="39" xfId="0" applyNumberFormat="1" applyFont="1" applyFill="1" applyBorder="1" applyAlignment="1">
      <alignment horizontal="center" vertical="center" shrinkToFit="1"/>
    </xf>
    <xf numFmtId="0" fontId="34" fillId="33" borderId="77" xfId="0" applyNumberFormat="1" applyFont="1" applyFill="1" applyBorder="1" applyAlignment="1">
      <alignment horizontal="center" vertical="center" shrinkToFit="1"/>
    </xf>
    <xf numFmtId="0" fontId="34" fillId="33" borderId="80" xfId="0" applyNumberFormat="1" applyFont="1" applyFill="1" applyBorder="1" applyAlignment="1">
      <alignment horizontal="center" vertical="center" shrinkToFit="1"/>
    </xf>
    <xf numFmtId="0" fontId="34" fillId="33" borderId="70" xfId="0" applyNumberFormat="1" applyFont="1" applyFill="1" applyBorder="1" applyAlignment="1">
      <alignment horizontal="center" vertical="center" shrinkToFit="1"/>
    </xf>
    <xf numFmtId="0" fontId="34" fillId="33" borderId="58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8" fillId="33" borderId="57" xfId="0" applyNumberFormat="1" applyFont="1" applyFill="1" applyBorder="1" applyAlignment="1">
      <alignment horizontal="center" vertical="center" wrapText="1" shrinkToFit="1"/>
    </xf>
    <xf numFmtId="0" fontId="8" fillId="33" borderId="35" xfId="0" applyNumberFormat="1" applyFont="1" applyFill="1" applyBorder="1" applyAlignment="1">
      <alignment horizontal="center" vertical="center" wrapText="1" shrinkToFit="1"/>
    </xf>
    <xf numFmtId="0" fontId="8" fillId="33" borderId="36" xfId="0" applyNumberFormat="1" applyFont="1" applyFill="1" applyBorder="1" applyAlignment="1">
      <alignment horizontal="center" vertical="center" wrapText="1" shrinkToFit="1"/>
    </xf>
    <xf numFmtId="0" fontId="8" fillId="33" borderId="112" xfId="0" applyNumberFormat="1" applyFont="1" applyFill="1" applyBorder="1" applyAlignment="1">
      <alignment horizontal="center" vertical="center" wrapText="1" shrinkToFit="1"/>
    </xf>
    <xf numFmtId="0" fontId="8" fillId="33" borderId="73" xfId="0" applyNumberFormat="1" applyFont="1" applyFill="1" applyBorder="1" applyAlignment="1">
      <alignment horizontal="center" vertical="center" shrinkToFit="1"/>
    </xf>
    <xf numFmtId="0" fontId="8" fillId="33" borderId="75" xfId="0" applyNumberFormat="1" applyFont="1" applyFill="1" applyBorder="1" applyAlignment="1">
      <alignment horizontal="center" vertical="center" shrinkToFit="1"/>
    </xf>
    <xf numFmtId="0" fontId="8" fillId="33" borderId="92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33" fillId="33" borderId="97" xfId="0" applyFont="1" applyFill="1" applyBorder="1" applyAlignment="1">
      <alignment horizontal="left" vertical="center" shrinkToFit="1"/>
    </xf>
    <xf numFmtId="0" fontId="34" fillId="33" borderId="39" xfId="0" applyNumberFormat="1" applyFont="1" applyFill="1" applyBorder="1" applyAlignment="1">
      <alignment horizontal="center" vertical="center" wrapText="1" shrinkToFit="1"/>
    </xf>
    <xf numFmtId="0" fontId="34" fillId="33" borderId="70" xfId="0" applyNumberFormat="1" applyFont="1" applyFill="1" applyBorder="1" applyAlignment="1">
      <alignment horizontal="center" vertical="center" wrapText="1" shrinkToFit="1"/>
    </xf>
    <xf numFmtId="0" fontId="34" fillId="33" borderId="93" xfId="0" applyNumberFormat="1" applyFont="1" applyFill="1" applyBorder="1" applyAlignment="1">
      <alignment horizontal="center" vertical="center" shrinkToFit="1"/>
    </xf>
    <xf numFmtId="0" fontId="34" fillId="33" borderId="112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left" vertical="center" shrinkToFit="1"/>
    </xf>
    <xf numFmtId="0" fontId="34" fillId="33" borderId="23" xfId="0" applyNumberFormat="1" applyFont="1" applyFill="1" applyBorder="1" applyAlignment="1">
      <alignment horizontal="center" vertical="center" wrapText="1" shrinkToFit="1"/>
    </xf>
    <xf numFmtId="0" fontId="42" fillId="33" borderId="24" xfId="0" applyNumberFormat="1" applyFont="1" applyFill="1" applyBorder="1" applyAlignment="1">
      <alignment horizontal="center" vertical="center" wrapText="1" shrinkToFit="1"/>
    </xf>
    <xf numFmtId="0" fontId="8" fillId="33" borderId="25" xfId="0" applyNumberFormat="1" applyFont="1" applyFill="1" applyBorder="1" applyAlignment="1">
      <alignment horizontal="center" vertical="center" shrinkToFit="1"/>
    </xf>
    <xf numFmtId="0" fontId="8" fillId="33" borderId="59" xfId="0" applyNumberFormat="1" applyFont="1" applyFill="1" applyBorder="1" applyAlignment="1">
      <alignment horizontal="center" vertical="center" shrinkToFit="1"/>
    </xf>
    <xf numFmtId="0" fontId="8" fillId="33" borderId="24" xfId="0" applyNumberFormat="1" applyFont="1" applyFill="1" applyBorder="1" applyAlignment="1">
      <alignment horizontal="center" vertical="center" shrinkToFit="1"/>
    </xf>
    <xf numFmtId="0" fontId="8" fillId="33" borderId="81" xfId="0" applyNumberFormat="1" applyFont="1" applyFill="1" applyBorder="1" applyAlignment="1">
      <alignment horizontal="center" vertical="center" shrinkToFit="1"/>
    </xf>
    <xf numFmtId="0" fontId="33" fillId="33" borderId="99" xfId="0" applyFont="1" applyFill="1" applyBorder="1" applyAlignment="1">
      <alignment horizontal="left" vertical="center" shrinkToFit="1"/>
    </xf>
    <xf numFmtId="0" fontId="34" fillId="33" borderId="85" xfId="0" applyNumberFormat="1" applyFont="1" applyFill="1" applyBorder="1" applyAlignment="1">
      <alignment horizontal="center" vertical="center" wrapText="1" shrinkToFit="1"/>
    </xf>
    <xf numFmtId="0" fontId="34" fillId="33" borderId="99" xfId="0" applyNumberFormat="1" applyFont="1" applyFill="1" applyBorder="1" applyAlignment="1">
      <alignment horizontal="center" vertical="center" wrapText="1" shrinkToFit="1"/>
    </xf>
    <xf numFmtId="0" fontId="34" fillId="33" borderId="87" xfId="0" applyNumberFormat="1" applyFont="1" applyFill="1" applyBorder="1" applyAlignment="1">
      <alignment horizontal="center" vertical="center" wrapText="1" shrinkToFit="1"/>
    </xf>
    <xf numFmtId="0" fontId="34" fillId="33" borderId="43" xfId="0" applyNumberFormat="1" applyFont="1" applyFill="1" applyBorder="1" applyAlignment="1">
      <alignment horizontal="center" vertical="center" shrinkToFit="1"/>
    </xf>
    <xf numFmtId="0" fontId="34" fillId="33" borderId="40" xfId="0" applyNumberFormat="1" applyFont="1" applyFill="1" applyBorder="1" applyAlignment="1">
      <alignment horizontal="center" vertical="center" shrinkToFit="1"/>
    </xf>
    <xf numFmtId="0" fontId="34" fillId="33" borderId="85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 shrinkToFit="1"/>
    </xf>
    <xf numFmtId="0" fontId="34" fillId="33" borderId="77" xfId="0" applyNumberFormat="1" applyFont="1" applyFill="1" applyBorder="1" applyAlignment="1">
      <alignment horizontal="center" vertical="center" wrapText="1" shrinkToFit="1"/>
    </xf>
    <xf numFmtId="0" fontId="34" fillId="33" borderId="121" xfId="0" applyNumberFormat="1" applyFont="1" applyFill="1" applyBorder="1" applyAlignment="1">
      <alignment horizontal="center" vertical="center" shrinkToFit="1"/>
    </xf>
    <xf numFmtId="0" fontId="34" fillId="33" borderId="114" xfId="0" applyNumberFormat="1" applyFont="1" applyFill="1" applyBorder="1" applyAlignment="1">
      <alignment horizontal="center" vertical="center" shrinkToFit="1"/>
    </xf>
    <xf numFmtId="0" fontId="34" fillId="33" borderId="34" xfId="0" applyNumberFormat="1" applyFont="1" applyFill="1" applyBorder="1" applyAlignment="1">
      <alignment horizontal="center" vertical="center" wrapText="1" shrinkToFit="1"/>
    </xf>
    <xf numFmtId="0" fontId="34" fillId="33" borderId="60" xfId="0" applyNumberFormat="1" applyFont="1" applyFill="1" applyBorder="1" applyAlignment="1">
      <alignment horizontal="center" vertical="center" shrinkToFit="1"/>
    </xf>
    <xf numFmtId="0" fontId="34" fillId="33" borderId="26" xfId="0" applyNumberFormat="1" applyFont="1" applyFill="1" applyBorder="1" applyAlignment="1">
      <alignment horizontal="center" vertical="center" wrapText="1" shrinkToFit="1"/>
    </xf>
    <xf numFmtId="0" fontId="34" fillId="33" borderId="41" xfId="0" applyNumberFormat="1" applyFont="1" applyFill="1" applyBorder="1" applyAlignment="1">
      <alignment horizontal="center" vertical="center" shrinkToFit="1"/>
    </xf>
    <xf numFmtId="0" fontId="34" fillId="33" borderId="42" xfId="0" applyNumberFormat="1" applyFont="1" applyFill="1" applyBorder="1" applyAlignment="1">
      <alignment horizontal="center" vertical="center" shrinkToFit="1"/>
    </xf>
    <xf numFmtId="0" fontId="34" fillId="33" borderId="124" xfId="0" applyNumberFormat="1" applyFont="1" applyFill="1" applyBorder="1" applyAlignment="1">
      <alignment horizontal="center" vertical="center" shrinkToFit="1"/>
    </xf>
    <xf numFmtId="0" fontId="34" fillId="33" borderId="123" xfId="0" applyNumberFormat="1" applyFont="1" applyFill="1" applyBorder="1" applyAlignment="1">
      <alignment horizontal="center" vertical="center" shrinkToFit="1"/>
    </xf>
    <xf numFmtId="0" fontId="34" fillId="33" borderId="43" xfId="0" applyNumberFormat="1" applyFont="1" applyFill="1" applyBorder="1" applyAlignment="1">
      <alignment horizontal="center" vertical="center" wrapText="1" shrinkToFit="1"/>
    </xf>
    <xf numFmtId="0" fontId="34" fillId="33" borderId="99" xfId="0" applyNumberFormat="1" applyFont="1" applyFill="1" applyBorder="1" applyAlignment="1">
      <alignment horizontal="center" vertical="center" shrinkToFit="1"/>
    </xf>
    <xf numFmtId="0" fontId="34" fillId="33" borderId="97" xfId="0" applyNumberFormat="1" applyFont="1" applyFill="1" applyBorder="1" applyAlignment="1">
      <alignment horizontal="center" vertical="center" wrapText="1" shrinkToFit="1"/>
    </xf>
    <xf numFmtId="0" fontId="19" fillId="33" borderId="80" xfId="0" applyFont="1" applyFill="1" applyBorder="1" applyAlignment="1">
      <alignment/>
    </xf>
    <xf numFmtId="0" fontId="19" fillId="33" borderId="81" xfId="0" applyFont="1" applyFill="1" applyBorder="1" applyAlignment="1">
      <alignment/>
    </xf>
    <xf numFmtId="0" fontId="19" fillId="33" borderId="82" xfId="0" applyFont="1" applyFill="1" applyBorder="1" applyAlignment="1">
      <alignment/>
    </xf>
    <xf numFmtId="0" fontId="34" fillId="33" borderId="71" xfId="0" applyNumberFormat="1" applyFont="1" applyFill="1" applyBorder="1" applyAlignment="1">
      <alignment horizontal="center" vertical="center" shrinkToFit="1"/>
    </xf>
    <xf numFmtId="0" fontId="34" fillId="33" borderId="83" xfId="0" applyFont="1" applyFill="1" applyBorder="1" applyAlignment="1">
      <alignment horizontal="center" vertical="center"/>
    </xf>
    <xf numFmtId="0" fontId="34" fillId="33" borderId="80" xfId="0" applyFont="1" applyFill="1" applyBorder="1" applyAlignment="1">
      <alignment horizontal="center" vertical="center"/>
    </xf>
    <xf numFmtId="0" fontId="34" fillId="33" borderId="81" xfId="0" applyFont="1" applyFill="1" applyBorder="1" applyAlignment="1">
      <alignment horizontal="center" vertical="center"/>
    </xf>
    <xf numFmtId="0" fontId="34" fillId="33" borderId="62" xfId="0" applyNumberFormat="1" applyFont="1" applyFill="1" applyBorder="1" applyAlignment="1">
      <alignment horizontal="center" vertical="center" wrapText="1" shrinkToFit="1"/>
    </xf>
    <xf numFmtId="0" fontId="34" fillId="33" borderId="15" xfId="0" applyNumberFormat="1" applyFont="1" applyFill="1" applyBorder="1" applyAlignment="1">
      <alignment horizontal="center" vertical="center" wrapText="1" shrinkToFit="1"/>
    </xf>
    <xf numFmtId="0" fontId="19" fillId="33" borderId="37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textRotation="90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9" fillId="33" borderId="62" xfId="0" applyFont="1" applyFill="1" applyBorder="1" applyAlignment="1">
      <alignment horizontal="center" vertical="top"/>
    </xf>
    <xf numFmtId="49" fontId="15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top" wrapText="1"/>
    </xf>
    <xf numFmtId="0" fontId="15" fillId="33" borderId="58" xfId="0" applyFont="1" applyFill="1" applyBorder="1" applyAlignment="1">
      <alignment horizontal="center" vertical="center" wrapText="1"/>
    </xf>
    <xf numFmtId="49" fontId="19" fillId="33" borderId="39" xfId="0" applyNumberFormat="1" applyFont="1" applyFill="1" applyBorder="1" applyAlignment="1">
      <alignment horizontal="center" vertical="justify" wrapText="1"/>
    </xf>
    <xf numFmtId="0" fontId="7" fillId="33" borderId="39" xfId="0" applyFont="1" applyFill="1" applyBorder="1" applyAlignment="1">
      <alignment horizontal="center" vertical="center" shrinkToFi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27" fillId="33" borderId="31" xfId="0" applyNumberFormat="1" applyFont="1" applyFill="1" applyBorder="1" applyAlignment="1">
      <alignment horizontal="center" vertical="center" wrapText="1"/>
    </xf>
    <xf numFmtId="49" fontId="18" fillId="33" borderId="59" xfId="0" applyNumberFormat="1" applyFont="1" applyFill="1" applyBorder="1" applyAlignment="1">
      <alignment horizontal="center" vertical="justify" wrapText="1"/>
    </xf>
    <xf numFmtId="49" fontId="19" fillId="33" borderId="18" xfId="0" applyNumberFormat="1" applyFont="1" applyFill="1" applyBorder="1" applyAlignment="1">
      <alignment horizontal="center" vertical="justify" wrapText="1"/>
    </xf>
    <xf numFmtId="49" fontId="7" fillId="33" borderId="18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/>
    </xf>
    <xf numFmtId="0" fontId="27" fillId="33" borderId="55" xfId="0" applyFont="1" applyFill="1" applyBorder="1" applyAlignment="1">
      <alignment horizontal="left" vertical="center"/>
    </xf>
    <xf numFmtId="49" fontId="18" fillId="33" borderId="43" xfId="0" applyNumberFormat="1" applyFont="1" applyFill="1" applyBorder="1" applyAlignment="1">
      <alignment horizontal="center" vertical="justify" wrapText="1"/>
    </xf>
    <xf numFmtId="49" fontId="19" fillId="33" borderId="40" xfId="0" applyNumberFormat="1" applyFont="1" applyFill="1" applyBorder="1" applyAlignment="1">
      <alignment horizontal="center" vertical="justify" wrapText="1"/>
    </xf>
    <xf numFmtId="49" fontId="7" fillId="33" borderId="40" xfId="0" applyNumberFormat="1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left" vertical="center"/>
    </xf>
    <xf numFmtId="49" fontId="19" fillId="33" borderId="0" xfId="0" applyNumberFormat="1" applyFont="1" applyFill="1" applyBorder="1" applyAlignment="1">
      <alignment horizontal="center" vertical="justify" wrapText="1"/>
    </xf>
    <xf numFmtId="49" fontId="11" fillId="33" borderId="0" xfId="0" applyNumberFormat="1" applyFont="1" applyFill="1" applyBorder="1" applyAlignment="1">
      <alignment horizontal="left" vertical="justify" wrapText="1"/>
    </xf>
    <xf numFmtId="0" fontId="13" fillId="33" borderId="0" xfId="0" applyFont="1" applyFill="1" applyBorder="1" applyAlignment="1">
      <alignment vertical="justify" wrapText="1"/>
    </xf>
    <xf numFmtId="0" fontId="19" fillId="33" borderId="0" xfId="0" applyFont="1" applyFill="1" applyBorder="1" applyAlignment="1">
      <alignment vertical="justify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45" xfId="0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 wrapText="1"/>
    </xf>
    <xf numFmtId="49" fontId="27" fillId="33" borderId="46" xfId="0" applyNumberFormat="1" applyFont="1" applyFill="1" applyBorder="1" applyAlignment="1">
      <alignment horizontal="center" vertical="center"/>
    </xf>
    <xf numFmtId="49" fontId="27" fillId="33" borderId="29" xfId="0" applyNumberFormat="1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7" fillId="33" borderId="10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/>
    </xf>
    <xf numFmtId="0" fontId="27" fillId="33" borderId="105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49" fontId="27" fillId="33" borderId="47" xfId="0" applyNumberFormat="1" applyFont="1" applyFill="1" applyBorder="1" applyAlignment="1">
      <alignment horizontal="center" vertical="center"/>
    </xf>
    <xf numFmtId="49" fontId="27" fillId="33" borderId="48" xfId="0" applyNumberFormat="1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3" borderId="106" xfId="0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 wrapText="1"/>
    </xf>
    <xf numFmtId="49" fontId="27" fillId="33" borderId="45" xfId="0" applyNumberFormat="1" applyFont="1" applyFill="1" applyBorder="1" applyAlignment="1">
      <alignment horizontal="center" vertical="center"/>
    </xf>
    <xf numFmtId="49" fontId="27" fillId="33" borderId="28" xfId="0" applyNumberFormat="1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7" fillId="33" borderId="101" xfId="0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 wrapText="1"/>
    </xf>
    <xf numFmtId="49" fontId="27" fillId="33" borderId="50" xfId="0" applyNumberFormat="1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27" fillId="33" borderId="102" xfId="0" applyFont="1" applyFill="1" applyBorder="1" applyAlignment="1">
      <alignment horizontal="center" vertical="center"/>
    </xf>
    <xf numFmtId="0" fontId="27" fillId="33" borderId="107" xfId="0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49" fontId="27" fillId="33" borderId="51" xfId="0" applyNumberFormat="1" applyFont="1" applyFill="1" applyBorder="1" applyAlignment="1">
      <alignment horizontal="center" vertical="center"/>
    </xf>
    <xf numFmtId="0" fontId="27" fillId="33" borderId="108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justify" wrapText="1"/>
    </xf>
    <xf numFmtId="49" fontId="9" fillId="33" borderId="12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justify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justify" wrapText="1"/>
    </xf>
    <xf numFmtId="49" fontId="15" fillId="33" borderId="0" xfId="0" applyNumberFormat="1" applyFont="1" applyFill="1" applyBorder="1" applyAlignment="1">
      <alignment horizontal="center" vertical="center"/>
    </xf>
    <xf numFmtId="49" fontId="27" fillId="33" borderId="109" xfId="0" applyNumberFormat="1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justify" wrapText="1"/>
    </xf>
    <xf numFmtId="49" fontId="19" fillId="33" borderId="24" xfId="0" applyNumberFormat="1" applyFont="1" applyFill="1" applyBorder="1" applyAlignment="1">
      <alignment horizontal="center" vertical="justify" wrapText="1"/>
    </xf>
    <xf numFmtId="49" fontId="19" fillId="33" borderId="25" xfId="0" applyNumberFormat="1" applyFont="1" applyFill="1" applyBorder="1" applyAlignment="1">
      <alignment horizontal="center" vertical="justify" wrapText="1"/>
    </xf>
    <xf numFmtId="49" fontId="18" fillId="33" borderId="0" xfId="0" applyNumberFormat="1" applyFont="1" applyFill="1" applyBorder="1" applyAlignment="1">
      <alignment horizontal="left" vertical="justify" wrapText="1"/>
    </xf>
    <xf numFmtId="0" fontId="19" fillId="33" borderId="0" xfId="0" applyFont="1" applyFill="1" applyBorder="1" applyAlignment="1">
      <alignment horizontal="center" vertical="justify" wrapText="1"/>
    </xf>
    <xf numFmtId="0" fontId="19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4" fillId="0" borderId="129" xfId="0" applyNumberFormat="1" applyFont="1" applyFill="1" applyBorder="1" applyAlignment="1">
      <alignment horizontal="center" vertical="center" wrapText="1" shrinkToFit="1"/>
    </xf>
    <xf numFmtId="0" fontId="34" fillId="33" borderId="11" xfId="0" applyNumberFormat="1" applyFont="1" applyFill="1" applyBorder="1" applyAlignment="1">
      <alignment horizontal="center" vertical="center" wrapText="1" shrinkToFit="1"/>
    </xf>
    <xf numFmtId="0" fontId="34" fillId="0" borderId="93" xfId="0" applyNumberFormat="1" applyFont="1" applyFill="1" applyBorder="1" applyAlignment="1">
      <alignment horizontal="center" vertical="center" wrapText="1" shrinkToFit="1"/>
    </xf>
    <xf numFmtId="0" fontId="8" fillId="33" borderId="58" xfId="0" applyNumberFormat="1" applyFont="1" applyFill="1" applyBorder="1" applyAlignment="1">
      <alignment horizontal="center" vertical="center"/>
    </xf>
    <xf numFmtId="0" fontId="8" fillId="33" borderId="39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>
      <alignment horizontal="center" vertical="center"/>
    </xf>
    <xf numFmtId="0" fontId="8" fillId="33" borderId="70" xfId="0" applyNumberFormat="1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/>
    </xf>
    <xf numFmtId="0" fontId="8" fillId="33" borderId="59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61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/>
    </xf>
    <xf numFmtId="0" fontId="8" fillId="33" borderId="43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>
      <alignment horizontal="center" vertical="center"/>
    </xf>
    <xf numFmtId="0" fontId="8" fillId="33" borderId="85" xfId="0" applyNumberFormat="1" applyFont="1" applyFill="1" applyBorder="1" applyAlignment="1">
      <alignment horizontal="center" vertical="center"/>
    </xf>
    <xf numFmtId="0" fontId="8" fillId="33" borderId="87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/>
    </xf>
    <xf numFmtId="0" fontId="15" fillId="0" borderId="1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4" fillId="0" borderId="105" xfId="0" applyNumberFormat="1" applyFont="1" applyFill="1" applyBorder="1" applyAlignment="1">
      <alignment horizontal="center" vertical="center" wrapText="1" shrinkToFit="1"/>
    </xf>
    <xf numFmtId="0" fontId="34" fillId="0" borderId="61" xfId="0" applyNumberFormat="1" applyFont="1" applyFill="1" applyBorder="1" applyAlignment="1">
      <alignment horizontal="center" vertical="center" shrinkToFit="1"/>
    </xf>
    <xf numFmtId="0" fontId="34" fillId="0" borderId="61" xfId="0" applyNumberFormat="1" applyFont="1" applyFill="1" applyBorder="1" applyAlignment="1">
      <alignment horizontal="center" vertical="center" wrapText="1" shrinkToFit="1"/>
    </xf>
    <xf numFmtId="0" fontId="34" fillId="0" borderId="29" xfId="0" applyNumberFormat="1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4" fillId="0" borderId="85" xfId="0" applyNumberFormat="1" applyFont="1" applyFill="1" applyBorder="1" applyAlignment="1">
      <alignment horizontal="center" vertical="center" wrapText="1" shrinkToFit="1"/>
    </xf>
    <xf numFmtId="0" fontId="34" fillId="0" borderId="99" xfId="0" applyNumberFormat="1" applyFont="1" applyFill="1" applyBorder="1" applyAlignment="1">
      <alignment horizontal="center" vertical="center" wrapText="1" shrinkToFit="1"/>
    </xf>
    <xf numFmtId="0" fontId="34" fillId="0" borderId="87" xfId="0" applyNumberFormat="1" applyFont="1" applyFill="1" applyBorder="1" applyAlignment="1">
      <alignment horizontal="center" vertical="center" wrapText="1" shrinkToFit="1"/>
    </xf>
    <xf numFmtId="0" fontId="34" fillId="0" borderId="96" xfId="0" applyNumberFormat="1" applyFont="1" applyFill="1" applyBorder="1" applyAlignment="1">
      <alignment horizontal="center" vertical="center" wrapText="1" shrinkToFit="1"/>
    </xf>
    <xf numFmtId="0" fontId="19" fillId="0" borderId="85" xfId="0" applyFont="1" applyFill="1" applyBorder="1" applyAlignment="1">
      <alignment/>
    </xf>
    <xf numFmtId="0" fontId="33" fillId="33" borderId="0" xfId="0" applyFont="1" applyFill="1" applyBorder="1" applyAlignment="1">
      <alignment horizontal="center" vertical="center" shrinkToFit="1"/>
    </xf>
    <xf numFmtId="0" fontId="33" fillId="33" borderId="3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/>
    </xf>
    <xf numFmtId="0" fontId="46" fillId="33" borderId="78" xfId="0" applyNumberFormat="1" applyFont="1" applyFill="1" applyBorder="1" applyAlignment="1">
      <alignment horizontal="center" vertical="center" wrapText="1" shrinkToFit="1"/>
    </xf>
    <xf numFmtId="0" fontId="46" fillId="33" borderId="37" xfId="0" applyNumberFormat="1" applyFont="1" applyFill="1" applyBorder="1" applyAlignment="1">
      <alignment horizontal="center" vertical="center" wrapText="1" shrinkToFit="1"/>
    </xf>
    <xf numFmtId="0" fontId="46" fillId="33" borderId="38" xfId="0" applyNumberFormat="1" applyFont="1" applyFill="1" applyBorder="1" applyAlignment="1">
      <alignment horizontal="center" vertical="center" wrapText="1" shrinkToFit="1"/>
    </xf>
    <xf numFmtId="0" fontId="46" fillId="33" borderId="111" xfId="0" applyNumberFormat="1" applyFont="1" applyFill="1" applyBorder="1" applyAlignment="1">
      <alignment horizontal="center" vertical="center" wrapText="1" shrinkToFit="1"/>
    </xf>
    <xf numFmtId="0" fontId="46" fillId="33" borderId="15" xfId="0" applyNumberFormat="1" applyFont="1" applyFill="1" applyBorder="1" applyAlignment="1">
      <alignment horizontal="center" vertical="center" shrinkToFit="1"/>
    </xf>
    <xf numFmtId="0" fontId="46" fillId="33" borderId="37" xfId="0" applyNumberFormat="1" applyFont="1" applyFill="1" applyBorder="1" applyAlignment="1">
      <alignment horizontal="center" vertical="center" shrinkToFit="1"/>
    </xf>
    <xf numFmtId="0" fontId="46" fillId="33" borderId="82" xfId="0" applyNumberFormat="1" applyFont="1" applyFill="1" applyBorder="1" applyAlignment="1">
      <alignment horizontal="center" vertical="center" shrinkToFit="1"/>
    </xf>
    <xf numFmtId="0" fontId="46" fillId="33" borderId="92" xfId="0" applyNumberFormat="1" applyFont="1" applyFill="1" applyBorder="1" applyAlignment="1">
      <alignment horizontal="center" vertical="center" shrinkToFit="1"/>
    </xf>
    <xf numFmtId="0" fontId="46" fillId="33" borderId="74" xfId="0" applyNumberFormat="1" applyFont="1" applyFill="1" applyBorder="1" applyAlignment="1">
      <alignment horizontal="center" vertical="center" shrinkToFit="1"/>
    </xf>
    <xf numFmtId="0" fontId="46" fillId="33" borderId="84" xfId="0" applyNumberFormat="1" applyFont="1" applyFill="1" applyBorder="1" applyAlignment="1">
      <alignment horizontal="center" vertical="center" shrinkToFit="1"/>
    </xf>
    <xf numFmtId="0" fontId="45" fillId="33" borderId="15" xfId="0" applyNumberFormat="1" applyFont="1" applyFill="1" applyBorder="1" applyAlignment="1">
      <alignment horizontal="center" vertical="center" shrinkToFit="1"/>
    </xf>
    <xf numFmtId="0" fontId="45" fillId="33" borderId="37" xfId="0" applyNumberFormat="1" applyFont="1" applyFill="1" applyBorder="1" applyAlignment="1">
      <alignment horizontal="center" vertical="center" shrinkToFit="1"/>
    </xf>
    <xf numFmtId="0" fontId="45" fillId="33" borderId="92" xfId="0" applyNumberFormat="1" applyFont="1" applyFill="1" applyBorder="1" applyAlignment="1">
      <alignment horizontal="center" vertical="center" shrinkToFit="1"/>
    </xf>
    <xf numFmtId="0" fontId="45" fillId="33" borderId="74" xfId="0" applyNumberFormat="1" applyFont="1" applyFill="1" applyBorder="1" applyAlignment="1">
      <alignment horizontal="center" vertical="center" shrinkToFit="1"/>
    </xf>
    <xf numFmtId="0" fontId="45" fillId="33" borderId="126" xfId="0" applyNumberFormat="1" applyFont="1" applyFill="1" applyBorder="1" applyAlignment="1">
      <alignment horizontal="center" vertical="center" shrinkToFit="1"/>
    </xf>
    <xf numFmtId="0" fontId="8" fillId="33" borderId="77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99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justify" wrapText="1"/>
    </xf>
    <xf numFmtId="49" fontId="7" fillId="0" borderId="111" xfId="0" applyNumberFormat="1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27" fillId="0" borderId="92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49" fontId="1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textRotation="90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83" xfId="0" applyFont="1" applyBorder="1" applyAlignment="1">
      <alignment horizontal="center" vertical="center" textRotation="90" wrapText="1"/>
    </xf>
    <xf numFmtId="0" fontId="19" fillId="0" borderId="0" xfId="0" applyFont="1" applyAlignment="1">
      <alignment vertical="top"/>
    </xf>
    <xf numFmtId="0" fontId="15" fillId="0" borderId="6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 wrapText="1" shrinkToFit="1"/>
    </xf>
    <xf numFmtId="0" fontId="27" fillId="0" borderId="58" xfId="0" applyFont="1" applyBorder="1" applyAlignment="1">
      <alignment horizontal="center" vertical="center" wrapText="1" shrinkToFit="1"/>
    </xf>
    <xf numFmtId="0" fontId="27" fillId="0" borderId="80" xfId="0" applyFont="1" applyBorder="1" applyAlignment="1">
      <alignment horizontal="center" vertical="center" wrapText="1" shrinkToFit="1"/>
    </xf>
    <xf numFmtId="0" fontId="27" fillId="0" borderId="77" xfId="0" applyFont="1" applyBorder="1" applyAlignment="1">
      <alignment horizontal="center" vertical="center" wrapText="1" shrinkToFit="1"/>
    </xf>
    <xf numFmtId="0" fontId="27" fillId="0" borderId="39" xfId="0" applyFont="1" applyBorder="1" applyAlignment="1">
      <alignment horizontal="center" vertical="center" wrapText="1" shrinkToFit="1"/>
    </xf>
    <xf numFmtId="0" fontId="27" fillId="0" borderId="70" xfId="0" applyFont="1" applyBorder="1" applyAlignment="1">
      <alignment horizontal="center" vertical="center" wrapText="1" shrinkToFit="1"/>
    </xf>
    <xf numFmtId="0" fontId="27" fillId="0" borderId="95" xfId="0" applyFont="1" applyBorder="1" applyAlignment="1">
      <alignment horizontal="center" vertical="center" wrapText="1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80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 shrinkToFit="1"/>
    </xf>
    <xf numFmtId="0" fontId="27" fillId="0" borderId="70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9" xfId="0" applyFont="1" applyBorder="1" applyAlignment="1">
      <alignment horizontal="center" vertical="center" wrapText="1" shrinkToFit="1"/>
    </xf>
    <xf numFmtId="0" fontId="27" fillId="0" borderId="59" xfId="0" applyFont="1" applyBorder="1" applyAlignment="1">
      <alignment horizontal="center" vertical="center" wrapText="1" shrinkToFit="1"/>
    </xf>
    <xf numFmtId="0" fontId="27" fillId="0" borderId="61" xfId="0" applyFont="1" applyBorder="1" applyAlignment="1">
      <alignment horizontal="center" vertical="center" wrapText="1" shrinkToFit="1"/>
    </xf>
    <xf numFmtId="0" fontId="27" fillId="0" borderId="26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27" xfId="0" applyFont="1" applyBorder="1" applyAlignment="1">
      <alignment horizontal="center" vertical="center" wrapText="1" shrinkToFit="1"/>
    </xf>
    <xf numFmtId="0" fontId="27" fillId="0" borderId="105" xfId="0" applyFont="1" applyBorder="1" applyAlignment="1">
      <alignment horizontal="center" vertical="center" wrapText="1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4" fillId="0" borderId="131" xfId="0" applyFont="1" applyBorder="1" applyAlignment="1">
      <alignment horizontal="left" vertical="center" wrapText="1" shrinkToFit="1"/>
    </xf>
    <xf numFmtId="0" fontId="34" fillId="0" borderId="128" xfId="0" applyFont="1" applyBorder="1" applyAlignment="1">
      <alignment horizontal="center" vertical="center" wrapText="1" shrinkToFit="1"/>
    </xf>
    <xf numFmtId="0" fontId="27" fillId="0" borderId="43" xfId="0" applyFont="1" applyBorder="1" applyAlignment="1">
      <alignment horizontal="center" vertical="center" wrapText="1" shrinkToFit="1"/>
    </xf>
    <xf numFmtId="0" fontId="27" fillId="0" borderId="85" xfId="0" applyFont="1" applyBorder="1" applyAlignment="1">
      <alignment horizontal="center" vertical="center" wrapText="1" shrinkToFit="1"/>
    </xf>
    <xf numFmtId="0" fontId="27" fillId="0" borderId="99" xfId="0" applyFont="1" applyBorder="1" applyAlignment="1">
      <alignment horizontal="center" vertical="center" wrapText="1" shrinkToFit="1"/>
    </xf>
    <xf numFmtId="0" fontId="27" fillId="0" borderId="40" xfId="0" applyFont="1" applyBorder="1" applyAlignment="1">
      <alignment horizontal="center" vertical="center" wrapText="1" shrinkToFit="1"/>
    </xf>
    <xf numFmtId="0" fontId="27" fillId="0" borderId="87" xfId="0" applyFont="1" applyBorder="1" applyAlignment="1">
      <alignment horizontal="center" vertical="center" wrapText="1" shrinkToFit="1"/>
    </xf>
    <xf numFmtId="0" fontId="27" fillId="0" borderId="99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87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11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2" fontId="7" fillId="0" borderId="92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5" xfId="0" applyFont="1" applyBorder="1" applyAlignment="1">
      <alignment horizontal="left" vertical="center" wrapText="1" shrinkToFit="1"/>
    </xf>
    <xf numFmtId="0" fontId="34" fillId="0" borderId="57" xfId="0" applyFont="1" applyBorder="1" applyAlignment="1">
      <alignment horizontal="center" vertical="center" wrapText="1" shrinkToFit="1"/>
    </xf>
    <xf numFmtId="0" fontId="34" fillId="0" borderId="80" xfId="0" applyFont="1" applyBorder="1" applyAlignment="1">
      <alignment horizontal="center" vertical="center" wrapText="1" shrinkToFit="1"/>
    </xf>
    <xf numFmtId="0" fontId="34" fillId="0" borderId="77" xfId="0" applyFont="1" applyBorder="1" applyAlignment="1">
      <alignment horizontal="center" vertical="center" wrapText="1" shrinkToFit="1"/>
    </xf>
    <xf numFmtId="0" fontId="34" fillId="0" borderId="39" xfId="0" applyFont="1" applyBorder="1" applyAlignment="1">
      <alignment horizontal="center" vertical="center" wrapText="1" shrinkToFit="1"/>
    </xf>
    <xf numFmtId="0" fontId="34" fillId="0" borderId="42" xfId="0" applyFont="1" applyBorder="1" applyAlignment="1">
      <alignment horizontal="center" vertical="center" wrapText="1" shrinkToFit="1"/>
    </xf>
    <xf numFmtId="0" fontId="34" fillId="0" borderId="70" xfId="0" applyFont="1" applyBorder="1" applyAlignment="1">
      <alignment horizontal="center" vertical="center" wrapText="1" shrinkToFit="1"/>
    </xf>
    <xf numFmtId="0" fontId="34" fillId="0" borderId="121" xfId="0" applyFont="1" applyBorder="1" applyAlignment="1">
      <alignment horizontal="center" vertical="center" wrapText="1" shrinkToFit="1"/>
    </xf>
    <xf numFmtId="0" fontId="34" fillId="0" borderId="95" xfId="0" applyFont="1" applyBorder="1" applyAlignment="1">
      <alignment horizontal="center" vertical="center" wrapText="1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 shrinkToFit="1"/>
    </xf>
    <xf numFmtId="0" fontId="34" fillId="0" borderId="60" xfId="0" applyFont="1" applyBorder="1" applyAlignment="1">
      <alignment horizontal="center" vertical="center" wrapText="1" shrinkToFit="1"/>
    </xf>
    <xf numFmtId="0" fontId="34" fillId="0" borderId="92" xfId="0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4" fillId="0" borderId="78" xfId="0" applyFont="1" applyBorder="1" applyAlignment="1">
      <alignment horizontal="center" vertical="center" shrinkToFit="1"/>
    </xf>
    <xf numFmtId="0" fontId="34" fillId="0" borderId="9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 wrapText="1" shrinkToFit="1"/>
    </xf>
    <xf numFmtId="0" fontId="34" fillId="0" borderId="58" xfId="0" applyFont="1" applyBorder="1" applyAlignment="1">
      <alignment horizontal="center" vertical="center" wrapText="1" shrinkToFit="1"/>
    </xf>
    <xf numFmtId="0" fontId="34" fillId="0" borderId="77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70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wrapText="1" shrinkToFit="1"/>
    </xf>
    <xf numFmtId="0" fontId="34" fillId="0" borderId="112" xfId="0" applyFont="1" applyBorder="1" applyAlignment="1">
      <alignment horizontal="center" vertical="center" wrapText="1" shrinkToFit="1"/>
    </xf>
    <xf numFmtId="0" fontId="34" fillId="0" borderId="74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wrapText="1" shrinkToFit="1"/>
    </xf>
    <xf numFmtId="0" fontId="34" fillId="0" borderId="27" xfId="0" applyFont="1" applyBorder="1" applyAlignment="1">
      <alignment horizontal="center" vertical="center" wrapText="1" shrinkToFit="1"/>
    </xf>
    <xf numFmtId="0" fontId="34" fillId="0" borderId="18" xfId="0" applyFont="1" applyBorder="1" applyAlignment="1">
      <alignment horizontal="center" vertical="center" wrapText="1" shrinkToFit="1"/>
    </xf>
    <xf numFmtId="0" fontId="34" fillId="0" borderId="67" xfId="0" applyFont="1" applyBorder="1" applyAlignment="1">
      <alignment horizontal="center" vertical="center" wrapText="1" shrinkToFit="1"/>
    </xf>
    <xf numFmtId="0" fontId="34" fillId="0" borderId="97" xfId="0" applyFont="1" applyBorder="1" applyAlignment="1">
      <alignment horizontal="center" vertical="center" shrinkToFit="1"/>
    </xf>
    <xf numFmtId="0" fontId="34" fillId="0" borderId="132" xfId="0" applyFont="1" applyBorder="1" applyAlignment="1">
      <alignment horizontal="left" vertical="center" wrapText="1" shrinkToFit="1"/>
    </xf>
    <xf numFmtId="0" fontId="34" fillId="0" borderId="133" xfId="0" applyFont="1" applyBorder="1" applyAlignment="1">
      <alignment horizontal="center" vertical="center" wrapText="1" shrinkToFit="1"/>
    </xf>
    <xf numFmtId="0" fontId="34" fillId="0" borderId="83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wrapText="1" shrinkToFit="1"/>
    </xf>
    <xf numFmtId="0" fontId="34" fillId="0" borderId="33" xfId="0" applyFont="1" applyBorder="1" applyAlignment="1">
      <alignment horizontal="center" vertical="center" wrapText="1" shrinkToFit="1"/>
    </xf>
    <xf numFmtId="0" fontId="34" fillId="0" borderId="59" xfId="0" applyFont="1" applyBorder="1" applyAlignment="1">
      <alignment horizontal="center" vertical="center" wrapText="1" shrinkToFit="1"/>
    </xf>
    <xf numFmtId="0" fontId="34" fillId="0" borderId="22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62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wrapText="1" shrinkToFit="1"/>
    </xf>
    <xf numFmtId="0" fontId="34" fillId="0" borderId="105" xfId="0" applyFont="1" applyBorder="1" applyAlignment="1">
      <alignment horizontal="center" vertical="center" wrapText="1" shrinkToFit="1"/>
    </xf>
    <xf numFmtId="0" fontId="34" fillId="0" borderId="59" xfId="0" applyFont="1" applyBorder="1" applyAlignment="1">
      <alignment horizontal="center" vertical="center" shrinkToFit="1"/>
    </xf>
    <xf numFmtId="0" fontId="34" fillId="0" borderId="131" xfId="0" applyFont="1" applyBorder="1" applyAlignment="1">
      <alignment horizontal="center" vertical="center" shrinkToFit="1"/>
    </xf>
    <xf numFmtId="0" fontId="34" fillId="0" borderId="134" xfId="0" applyFont="1" applyBorder="1" applyAlignment="1">
      <alignment horizontal="center" vertical="center" wrapText="1" shrinkToFit="1"/>
    </xf>
    <xf numFmtId="0" fontId="34" fillId="0" borderId="0" xfId="0" applyFont="1" applyAlignment="1">
      <alignment horizontal="left" vertical="center" wrapText="1" shrinkToFit="1"/>
    </xf>
    <xf numFmtId="0" fontId="34" fillId="0" borderId="43" xfId="0" applyFont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34" fillId="0" borderId="85" xfId="0" applyFont="1" applyBorder="1" applyAlignment="1">
      <alignment horizontal="center" vertical="center" wrapText="1" shrinkToFit="1"/>
    </xf>
    <xf numFmtId="0" fontId="34" fillId="0" borderId="23" xfId="0" applyFont="1" applyBorder="1" applyAlignment="1">
      <alignment horizontal="center" vertical="center" wrapText="1" shrinkToFit="1"/>
    </xf>
    <xf numFmtId="0" fontId="34" fillId="0" borderId="24" xfId="0" applyFont="1" applyBorder="1" applyAlignment="1">
      <alignment horizontal="center" vertical="center" wrapText="1" shrinkToFit="1"/>
    </xf>
    <xf numFmtId="0" fontId="34" fillId="0" borderId="69" xfId="0" applyFont="1" applyBorder="1" applyAlignment="1">
      <alignment horizontal="center" vertical="center" wrapText="1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12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34" fillId="0" borderId="135" xfId="0" applyFont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0" borderId="136" xfId="0" applyFont="1" applyBorder="1" applyAlignment="1">
      <alignment horizontal="center" vertical="center" wrapText="1" shrinkToFit="1"/>
    </xf>
    <xf numFmtId="0" fontId="8" fillId="0" borderId="68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8" fillId="0" borderId="123" xfId="0" applyFont="1" applyBorder="1" applyAlignment="1">
      <alignment horizontal="center" vertical="center" wrapText="1" shrinkToFit="1"/>
    </xf>
    <xf numFmtId="0" fontId="34" fillId="0" borderId="97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 wrapText="1" shrinkToFit="1"/>
    </xf>
    <xf numFmtId="0" fontId="34" fillId="0" borderId="96" xfId="0" applyFont="1" applyBorder="1" applyAlignment="1">
      <alignment horizontal="center" vertical="center" wrapText="1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33" fillId="0" borderId="0" xfId="0" applyFont="1" applyAlignment="1">
      <alignment horizontal="left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60" xfId="0" applyFont="1" applyBorder="1" applyAlignment="1">
      <alignment/>
    </xf>
    <xf numFmtId="0" fontId="34" fillId="0" borderId="92" xfId="0" applyFont="1" applyBorder="1" applyAlignment="1">
      <alignment horizontal="center" vertical="center" wrapText="1" shrinkToFit="1"/>
    </xf>
    <xf numFmtId="0" fontId="34" fillId="0" borderId="75" xfId="0" applyFont="1" applyBorder="1" applyAlignment="1">
      <alignment horizontal="center" vertical="center" wrapText="1" shrinkToFit="1"/>
    </xf>
    <xf numFmtId="0" fontId="34" fillId="0" borderId="74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111" xfId="0" applyFont="1" applyBorder="1" applyAlignment="1">
      <alignment horizontal="center" vertical="center" wrapText="1" shrinkToFit="1"/>
    </xf>
    <xf numFmtId="0" fontId="34" fillId="0" borderId="73" xfId="0" applyFont="1" applyBorder="1" applyAlignment="1">
      <alignment horizontal="center" vertical="center" shrinkToFit="1"/>
    </xf>
    <xf numFmtId="0" fontId="34" fillId="0" borderId="75" xfId="0" applyFont="1" applyBorder="1" applyAlignment="1">
      <alignment horizontal="center" vertical="center" shrinkToFit="1"/>
    </xf>
    <xf numFmtId="0" fontId="19" fillId="0" borderId="74" xfId="0" applyFont="1" applyBorder="1" applyAlignment="1">
      <alignment/>
    </xf>
    <xf numFmtId="0" fontId="19" fillId="0" borderId="84" xfId="0" applyFont="1" applyBorder="1" applyAlignment="1">
      <alignment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72" xfId="0" applyFont="1" applyBorder="1" applyAlignment="1">
      <alignment horizontal="center" vertical="center" wrapText="1" shrinkToFit="1"/>
    </xf>
    <xf numFmtId="0" fontId="8" fillId="0" borderId="114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3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5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7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justify" wrapText="1"/>
    </xf>
    <xf numFmtId="49" fontId="11" fillId="0" borderId="0" xfId="0" applyNumberFormat="1" applyFont="1" applyAlignment="1">
      <alignment horizontal="left" vertical="justify" wrapText="1"/>
    </xf>
    <xf numFmtId="0" fontId="13" fillId="0" borderId="0" xfId="0" applyFont="1" applyAlignment="1">
      <alignment vertical="justify" wrapText="1"/>
    </xf>
    <xf numFmtId="0" fontId="19" fillId="0" borderId="0" xfId="0" applyFont="1" applyAlignment="1">
      <alignment vertical="justify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justify" wrapText="1"/>
    </xf>
    <xf numFmtId="0" fontId="15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justify" wrapText="1"/>
    </xf>
    <xf numFmtId="49" fontId="18" fillId="0" borderId="0" xfId="0" applyNumberFormat="1" applyFont="1" applyAlignment="1">
      <alignment horizontal="left" vertical="justify" wrapText="1"/>
    </xf>
    <xf numFmtId="0" fontId="19" fillId="0" borderId="0" xfId="0" applyFont="1" applyAlignment="1">
      <alignment horizontal="center" vertical="justify" wrapText="1"/>
    </xf>
    <xf numFmtId="49" fontId="15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19" fillId="0" borderId="0" xfId="0" applyFont="1" applyAlignment="1">
      <alignment vertical="justify"/>
    </xf>
    <xf numFmtId="49" fontId="25" fillId="0" borderId="0" xfId="0" applyNumberFormat="1" applyFont="1" applyAlignment="1">
      <alignment horizontal="left" vertical="justify"/>
    </xf>
    <xf numFmtId="0" fontId="18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justify"/>
    </xf>
    <xf numFmtId="49" fontId="7" fillId="0" borderId="10" xfId="0" applyNumberFormat="1" applyFont="1" applyBorder="1" applyAlignment="1">
      <alignment horizontal="center" vertical="justify"/>
    </xf>
    <xf numFmtId="0" fontId="27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22" fillId="0" borderId="79" xfId="0" applyFont="1" applyBorder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44" fillId="0" borderId="10" xfId="0" applyFont="1" applyBorder="1" applyAlignment="1">
      <alignment/>
    </xf>
    <xf numFmtId="0" fontId="19" fillId="33" borderId="0" xfId="0" applyFont="1" applyFill="1" applyAlignment="1">
      <alignment/>
    </xf>
    <xf numFmtId="49" fontId="25" fillId="33" borderId="0" xfId="0" applyNumberFormat="1" applyFont="1" applyFill="1" applyAlignment="1">
      <alignment horizontal="left" vertical="justify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4" fillId="0" borderId="92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27" fillId="0" borderId="92" xfId="0" applyNumberFormat="1" applyFont="1" applyFill="1" applyBorder="1" applyAlignment="1">
      <alignment horizontal="center" vertical="center" wrapText="1" shrinkToFit="1"/>
    </xf>
    <xf numFmtId="0" fontId="27" fillId="0" borderId="84" xfId="0" applyNumberFormat="1" applyFont="1" applyFill="1" applyBorder="1" applyAlignment="1">
      <alignment horizontal="center" vertical="center" wrapText="1" shrinkToFit="1"/>
    </xf>
    <xf numFmtId="0" fontId="27" fillId="0" borderId="73" xfId="0" applyNumberFormat="1" applyFont="1" applyFill="1" applyBorder="1" applyAlignment="1">
      <alignment horizontal="center" vertical="center" wrapText="1" shrinkToFit="1"/>
    </xf>
    <xf numFmtId="0" fontId="27" fillId="0" borderId="74" xfId="0" applyNumberFormat="1" applyFont="1" applyFill="1" applyBorder="1" applyAlignment="1">
      <alignment horizontal="center" vertical="center" wrapText="1" shrinkToFit="1"/>
    </xf>
    <xf numFmtId="0" fontId="27" fillId="0" borderId="73" xfId="0" applyNumberFormat="1" applyFont="1" applyFill="1" applyBorder="1" applyAlignment="1">
      <alignment horizontal="center" vertical="center" shrinkToFit="1"/>
    </xf>
    <xf numFmtId="0" fontId="27" fillId="0" borderId="75" xfId="0" applyNumberFormat="1" applyFont="1" applyFill="1" applyBorder="1" applyAlignment="1">
      <alignment horizontal="center" vertical="center" shrinkToFit="1"/>
    </xf>
    <xf numFmtId="0" fontId="27" fillId="0" borderId="74" xfId="0" applyFont="1" applyFill="1" applyBorder="1" applyAlignment="1">
      <alignment horizontal="center" vertical="center"/>
    </xf>
    <xf numFmtId="0" fontId="27" fillId="0" borderId="81" xfId="0" applyNumberFormat="1" applyFont="1" applyFill="1" applyBorder="1" applyAlignment="1">
      <alignment horizontal="center" vertical="center" wrapText="1" shrinkToFit="1"/>
    </xf>
    <xf numFmtId="0" fontId="27" fillId="0" borderId="23" xfId="0" applyNumberFormat="1" applyFont="1" applyFill="1" applyBorder="1" applyAlignment="1">
      <alignment horizontal="center" vertical="center" wrapText="1" shrinkToFit="1"/>
    </xf>
    <xf numFmtId="0" fontId="27" fillId="0" borderId="7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 wrapText="1" shrinkToFit="1"/>
    </xf>
    <xf numFmtId="0" fontId="27" fillId="0" borderId="85" xfId="0" applyNumberFormat="1" applyFont="1" applyFill="1" applyBorder="1" applyAlignment="1">
      <alignment horizontal="center" vertical="center" wrapText="1" shrinkToFit="1"/>
    </xf>
    <xf numFmtId="0" fontId="27" fillId="0" borderId="99" xfId="0" applyNumberFormat="1" applyFont="1" applyFill="1" applyBorder="1" applyAlignment="1">
      <alignment horizontal="center" vertical="center" wrapText="1" shrinkToFit="1"/>
    </xf>
    <xf numFmtId="0" fontId="27" fillId="0" borderId="40" xfId="0" applyNumberFormat="1" applyFont="1" applyFill="1" applyBorder="1" applyAlignment="1">
      <alignment horizontal="center" vertical="center" wrapText="1" shrinkToFit="1"/>
    </xf>
    <xf numFmtId="0" fontId="27" fillId="0" borderId="87" xfId="0" applyNumberFormat="1" applyFont="1" applyFill="1" applyBorder="1" applyAlignment="1">
      <alignment horizontal="center" vertical="center" wrapText="1" shrinkToFit="1"/>
    </xf>
    <xf numFmtId="0" fontId="27" fillId="0" borderId="96" xfId="0" applyNumberFormat="1" applyFont="1" applyFill="1" applyBorder="1" applyAlignment="1">
      <alignment horizontal="center" vertical="center" wrapText="1" shrinkToFit="1"/>
    </xf>
    <xf numFmtId="0" fontId="27" fillId="0" borderId="99" xfId="0" applyNumberFormat="1" applyFont="1" applyFill="1" applyBorder="1" applyAlignment="1">
      <alignment horizontal="center" vertical="center" shrinkToFit="1"/>
    </xf>
    <xf numFmtId="0" fontId="27" fillId="0" borderId="85" xfId="0" applyNumberFormat="1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>
      <alignment horizontal="center" vertical="center" wrapText="1" shrinkToFit="1"/>
    </xf>
    <xf numFmtId="0" fontId="27" fillId="0" borderId="80" xfId="0" applyNumberFormat="1" applyFont="1" applyFill="1" applyBorder="1" applyAlignment="1">
      <alignment horizontal="center" vertical="center" wrapText="1" shrinkToFit="1"/>
    </xf>
    <xf numFmtId="0" fontId="27" fillId="0" borderId="5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 wrapText="1" shrinkToFit="1"/>
    </xf>
    <xf numFmtId="0" fontId="27" fillId="0" borderId="39" xfId="0" applyNumberFormat="1" applyFont="1" applyFill="1" applyBorder="1" applyAlignment="1">
      <alignment horizontal="center" vertical="center" wrapText="1" shrinkToFit="1"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 wrapText="1" shrinkToFit="1"/>
    </xf>
    <xf numFmtId="0" fontId="27" fillId="0" borderId="32" xfId="0" applyNumberFormat="1" applyFont="1" applyFill="1" applyBorder="1" applyAlignment="1">
      <alignment horizontal="center" vertical="center" wrapText="1" shrinkToFit="1"/>
    </xf>
    <xf numFmtId="0" fontId="34" fillId="0" borderId="85" xfId="0" applyFont="1" applyFill="1" applyBorder="1" applyAlignment="1">
      <alignment vertical="center"/>
    </xf>
    <xf numFmtId="0" fontId="47" fillId="33" borderId="74" xfId="0" applyNumberFormat="1" applyFont="1" applyFill="1" applyBorder="1" applyAlignment="1">
      <alignment horizontal="center" vertical="center" shrinkToFit="1"/>
    </xf>
    <xf numFmtId="0" fontId="47" fillId="33" borderId="35" xfId="0" applyNumberFormat="1" applyFont="1" applyFill="1" applyBorder="1" applyAlignment="1" applyProtection="1">
      <alignment horizontal="center" vertical="center"/>
      <protection/>
    </xf>
    <xf numFmtId="0" fontId="47" fillId="33" borderId="36" xfId="0" applyNumberFormat="1" applyFont="1" applyFill="1" applyBorder="1" applyAlignment="1" applyProtection="1">
      <alignment horizontal="center" vertical="center"/>
      <protection/>
    </xf>
    <xf numFmtId="0" fontId="47" fillId="33" borderId="112" xfId="0" applyNumberFormat="1" applyFont="1" applyFill="1" applyBorder="1" applyAlignment="1" applyProtection="1">
      <alignment horizontal="center" vertical="center"/>
      <protection/>
    </xf>
    <xf numFmtId="0" fontId="47" fillId="33" borderId="34" xfId="0" applyNumberFormat="1" applyFont="1" applyFill="1" applyBorder="1" applyAlignment="1" applyProtection="1">
      <alignment horizontal="center" vertical="center"/>
      <protection/>
    </xf>
    <xf numFmtId="0" fontId="47" fillId="33" borderId="60" xfId="0" applyNumberFormat="1" applyFont="1" applyFill="1" applyBorder="1" applyAlignment="1" applyProtection="1">
      <alignment horizontal="center" vertical="center"/>
      <protection/>
    </xf>
    <xf numFmtId="0" fontId="47" fillId="33" borderId="92" xfId="0" applyNumberFormat="1" applyFont="1" applyFill="1" applyBorder="1" applyAlignment="1" applyProtection="1">
      <alignment horizontal="center" vertical="center"/>
      <protection/>
    </xf>
    <xf numFmtId="0" fontId="47" fillId="33" borderId="74" xfId="0" applyNumberFormat="1" applyFont="1" applyFill="1" applyBorder="1" applyAlignment="1" applyProtection="1">
      <alignment horizontal="center" vertical="center"/>
      <protection/>
    </xf>
    <xf numFmtId="0" fontId="47" fillId="33" borderId="84" xfId="0" applyNumberFormat="1" applyFont="1" applyFill="1" applyBorder="1" applyAlignment="1" applyProtection="1">
      <alignment horizontal="center" vertical="center"/>
      <protection/>
    </xf>
    <xf numFmtId="0" fontId="47" fillId="33" borderId="73" xfId="0" applyNumberFormat="1" applyFont="1" applyFill="1" applyBorder="1" applyAlignment="1" applyProtection="1">
      <alignment horizontal="center" vertical="center"/>
      <protection/>
    </xf>
    <xf numFmtId="0" fontId="47" fillId="33" borderId="75" xfId="0" applyNumberFormat="1" applyFont="1" applyFill="1" applyBorder="1" applyAlignment="1">
      <alignment horizontal="center" vertical="center" shrinkToFit="1"/>
    </xf>
    <xf numFmtId="0" fontId="47" fillId="33" borderId="111" xfId="0" applyNumberFormat="1" applyFont="1" applyFill="1" applyBorder="1" applyAlignment="1">
      <alignment horizontal="center" vertical="center" shrinkToFit="1"/>
    </xf>
    <xf numFmtId="0" fontId="47" fillId="33" borderId="73" xfId="0" applyNumberFormat="1" applyFont="1" applyFill="1" applyBorder="1" applyAlignment="1">
      <alignment horizontal="center" vertical="center" shrinkToFit="1"/>
    </xf>
    <xf numFmtId="0" fontId="47" fillId="33" borderId="84" xfId="0" applyNumberFormat="1" applyFont="1" applyFill="1" applyBorder="1" applyAlignment="1">
      <alignment horizontal="center" vertical="center" shrinkToFit="1"/>
    </xf>
    <xf numFmtId="0" fontId="47" fillId="33" borderId="57" xfId="0" applyNumberFormat="1" applyFont="1" applyFill="1" applyBorder="1" applyAlignment="1">
      <alignment horizontal="center" vertical="center" shrinkToFit="1"/>
    </xf>
    <xf numFmtId="0" fontId="47" fillId="33" borderId="35" xfId="0" applyNumberFormat="1" applyFont="1" applyFill="1" applyBorder="1" applyAlignment="1">
      <alignment horizontal="center" vertical="center" shrinkToFit="1"/>
    </xf>
    <xf numFmtId="0" fontId="47" fillId="33" borderId="60" xfId="0" applyNumberFormat="1" applyFont="1" applyFill="1" applyBorder="1" applyAlignment="1">
      <alignment horizontal="center" vertical="center" shrinkToFit="1"/>
    </xf>
    <xf numFmtId="0" fontId="27" fillId="33" borderId="57" xfId="0" applyNumberFormat="1" applyFont="1" applyFill="1" applyBorder="1" applyAlignment="1">
      <alignment horizontal="center" vertical="center" wrapText="1" shrinkToFit="1"/>
    </xf>
    <xf numFmtId="0" fontId="27" fillId="33" borderId="35" xfId="0" applyNumberFormat="1" applyFont="1" applyFill="1" applyBorder="1" applyAlignment="1">
      <alignment horizontal="center" vertical="center" wrapText="1" shrinkToFit="1"/>
    </xf>
    <xf numFmtId="0" fontId="27" fillId="33" borderId="36" xfId="0" applyNumberFormat="1" applyFont="1" applyFill="1" applyBorder="1" applyAlignment="1">
      <alignment horizontal="center" vertical="center" wrapText="1" shrinkToFit="1"/>
    </xf>
    <xf numFmtId="0" fontId="27" fillId="33" borderId="112" xfId="0" applyNumberFormat="1" applyFont="1" applyFill="1" applyBorder="1" applyAlignment="1">
      <alignment horizontal="center" vertical="center" wrapText="1" shrinkToFit="1"/>
    </xf>
    <xf numFmtId="0" fontId="27" fillId="33" borderId="34" xfId="0" applyNumberFormat="1" applyFont="1" applyFill="1" applyBorder="1" applyAlignment="1">
      <alignment horizontal="center" vertical="center" shrinkToFit="1"/>
    </xf>
    <xf numFmtId="0" fontId="27" fillId="33" borderId="35" xfId="0" applyNumberFormat="1" applyFont="1" applyFill="1" applyBorder="1" applyAlignment="1">
      <alignment horizontal="center" vertical="center" shrinkToFit="1"/>
    </xf>
    <xf numFmtId="0" fontId="27" fillId="33" borderId="60" xfId="0" applyNumberFormat="1" applyFont="1" applyFill="1" applyBorder="1" applyAlignment="1">
      <alignment horizontal="center" vertical="center" shrinkToFit="1"/>
    </xf>
    <xf numFmtId="0" fontId="27" fillId="33" borderId="36" xfId="0" applyNumberFormat="1" applyFont="1" applyFill="1" applyBorder="1" applyAlignment="1">
      <alignment horizontal="center" vertical="center" shrinkToFit="1"/>
    </xf>
    <xf numFmtId="0" fontId="27" fillId="33" borderId="57" xfId="0" applyNumberFormat="1" applyFont="1" applyFill="1" applyBorder="1" applyAlignment="1">
      <alignment horizontal="center" vertical="center" shrinkToFit="1"/>
    </xf>
    <xf numFmtId="0" fontId="7" fillId="33" borderId="34" xfId="0" applyNumberFormat="1" applyFont="1" applyFill="1" applyBorder="1" applyAlignment="1">
      <alignment horizontal="center" vertical="center" wrapText="1" shrinkToFit="1"/>
    </xf>
    <xf numFmtId="0" fontId="7" fillId="33" borderId="35" xfId="0" applyNumberFormat="1" applyFont="1" applyFill="1" applyBorder="1" applyAlignment="1">
      <alignment horizontal="center" vertical="center" wrapText="1" shrinkToFit="1"/>
    </xf>
    <xf numFmtId="0" fontId="7" fillId="33" borderId="36" xfId="0" applyNumberFormat="1" applyFont="1" applyFill="1" applyBorder="1" applyAlignment="1">
      <alignment horizontal="center" vertical="center" wrapText="1" shrinkToFit="1"/>
    </xf>
    <xf numFmtId="0" fontId="7" fillId="33" borderId="112" xfId="0" applyNumberFormat="1" applyFont="1" applyFill="1" applyBorder="1" applyAlignment="1">
      <alignment horizontal="center" vertical="center" wrapText="1" shrinkToFit="1"/>
    </xf>
    <xf numFmtId="0" fontId="7" fillId="33" borderId="34" xfId="0" applyNumberFormat="1" applyFont="1" applyFill="1" applyBorder="1" applyAlignment="1">
      <alignment horizontal="center" vertical="center" shrinkToFit="1"/>
    </xf>
    <xf numFmtId="0" fontId="7" fillId="33" borderId="35" xfId="0" applyNumberFormat="1" applyFont="1" applyFill="1" applyBorder="1" applyAlignment="1">
      <alignment horizontal="center" vertical="center" shrinkToFit="1"/>
    </xf>
    <xf numFmtId="0" fontId="7" fillId="33" borderId="60" xfId="0" applyNumberFormat="1" applyFont="1" applyFill="1" applyBorder="1" applyAlignment="1">
      <alignment horizontal="center" vertical="center" shrinkToFit="1"/>
    </xf>
    <xf numFmtId="0" fontId="7" fillId="33" borderId="57" xfId="0" applyNumberFormat="1" applyFont="1" applyFill="1" applyBorder="1" applyAlignment="1">
      <alignment horizontal="center" vertical="center" shrinkToFit="1"/>
    </xf>
    <xf numFmtId="0" fontId="7" fillId="33" borderId="36" xfId="0" applyNumberFormat="1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48" fillId="33" borderId="92" xfId="0" applyFont="1" applyFill="1" applyBorder="1" applyAlignment="1">
      <alignment horizontal="center" vertical="center"/>
    </xf>
    <xf numFmtId="0" fontId="48" fillId="33" borderId="74" xfId="0" applyFont="1" applyFill="1" applyBorder="1" applyAlignment="1">
      <alignment horizontal="center" vertical="center"/>
    </xf>
    <xf numFmtId="0" fontId="48" fillId="33" borderId="84" xfId="0" applyFont="1" applyFill="1" applyBorder="1" applyAlignment="1">
      <alignment horizontal="center" vertical="center"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 wrapText="1"/>
      <protection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96" xfId="0" applyNumberFormat="1" applyFont="1" applyFill="1" applyBorder="1" applyAlignment="1" applyProtection="1">
      <alignment horizontal="center" vertical="center"/>
      <protection/>
    </xf>
    <xf numFmtId="0" fontId="7" fillId="33" borderId="83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 textRotation="90"/>
      <protection/>
    </xf>
    <xf numFmtId="0" fontId="22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5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4" fillId="33" borderId="93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3" fillId="0" borderId="138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7" fillId="0" borderId="139" xfId="0" applyFont="1" applyBorder="1" applyAlignment="1">
      <alignment horizontal="center" vertical="center" wrapText="1"/>
    </xf>
    <xf numFmtId="0" fontId="19" fillId="33" borderId="94" xfId="0" applyFont="1" applyFill="1" applyBorder="1" applyAlignment="1">
      <alignment/>
    </xf>
    <xf numFmtId="0" fontId="34" fillId="33" borderId="0" xfId="0" applyFont="1" applyFill="1" applyAlignment="1">
      <alignment horizontal="center" vertical="center"/>
    </xf>
    <xf numFmtId="0" fontId="34" fillId="33" borderId="131" xfId="0" applyFont="1" applyFill="1" applyBorder="1" applyAlignment="1">
      <alignment horizontal="left" vertical="center" wrapText="1" shrinkToFit="1"/>
    </xf>
    <xf numFmtId="0" fontId="27" fillId="33" borderId="59" xfId="0" applyFont="1" applyFill="1" applyBorder="1" applyAlignment="1">
      <alignment horizontal="center" vertical="center" wrapText="1" shrinkToFit="1"/>
    </xf>
    <xf numFmtId="0" fontId="27" fillId="33" borderId="61" xfId="0" applyFont="1" applyFill="1" applyBorder="1" applyAlignment="1">
      <alignment horizontal="center" vertical="center" wrapText="1" shrinkToFit="1"/>
    </xf>
    <xf numFmtId="0" fontId="27" fillId="33" borderId="26" xfId="0" applyFont="1" applyFill="1" applyBorder="1" applyAlignment="1">
      <alignment horizontal="center" vertical="center" wrapText="1" shrinkToFit="1"/>
    </xf>
    <xf numFmtId="0" fontId="27" fillId="33" borderId="18" xfId="0" applyFont="1" applyFill="1" applyBorder="1" applyAlignment="1">
      <alignment horizontal="center" vertical="center" wrapText="1" shrinkToFit="1"/>
    </xf>
    <xf numFmtId="0" fontId="27" fillId="33" borderId="27" xfId="0" applyFont="1" applyFill="1" applyBorder="1" applyAlignment="1">
      <alignment horizontal="center" vertical="center" wrapText="1" shrinkToFit="1"/>
    </xf>
    <xf numFmtId="0" fontId="27" fillId="33" borderId="105" xfId="0" applyFont="1" applyFill="1" applyBorder="1" applyAlignment="1">
      <alignment horizontal="center" vertical="center" wrapText="1" shrinkToFit="1"/>
    </xf>
    <xf numFmtId="0" fontId="27" fillId="33" borderId="26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61" xfId="0" applyFont="1" applyFill="1" applyBorder="1" applyAlignment="1">
      <alignment horizontal="center" vertical="center" shrinkToFit="1"/>
    </xf>
    <xf numFmtId="0" fontId="27" fillId="33" borderId="59" xfId="0" applyFont="1" applyFill="1" applyBorder="1" applyAlignment="1">
      <alignment horizontal="center" vertical="center" shrinkToFit="1"/>
    </xf>
    <xf numFmtId="0" fontId="27" fillId="33" borderId="59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textRotation="90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top" wrapText="1"/>
    </xf>
    <xf numFmtId="0" fontId="21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horizontal="center" vertical="center" textRotation="90"/>
    </xf>
    <xf numFmtId="0" fontId="1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textRotation="90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top"/>
    </xf>
    <xf numFmtId="0" fontId="11" fillId="33" borderId="13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 wrapText="1"/>
    </xf>
    <xf numFmtId="0" fontId="9" fillId="33" borderId="37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9" fillId="33" borderId="33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9" fillId="33" borderId="83" xfId="0" applyFont="1" applyFill="1" applyBorder="1" applyAlignment="1">
      <alignment horizontal="center" vertical="center" textRotation="90" wrapText="1"/>
    </xf>
    <xf numFmtId="0" fontId="19" fillId="33" borderId="0" xfId="0" applyFont="1" applyFill="1" applyAlignment="1">
      <alignment vertical="top"/>
    </xf>
    <xf numFmtId="0" fontId="16" fillId="33" borderId="1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5" fillId="33" borderId="114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5" fillId="33" borderId="112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vertical="top"/>
    </xf>
    <xf numFmtId="0" fontId="19" fillId="33" borderId="18" xfId="0" applyFont="1" applyFill="1" applyBorder="1" applyAlignment="1">
      <alignment vertical="top"/>
    </xf>
    <xf numFmtId="0" fontId="19" fillId="33" borderId="63" xfId="0" applyFont="1" applyFill="1" applyBorder="1" applyAlignment="1">
      <alignment vertical="top"/>
    </xf>
    <xf numFmtId="0" fontId="27" fillId="33" borderId="58" xfId="0" applyFont="1" applyFill="1" applyBorder="1" applyAlignment="1">
      <alignment horizontal="center" vertical="center" wrapText="1" shrinkToFit="1"/>
    </xf>
    <xf numFmtId="0" fontId="27" fillId="33" borderId="80" xfId="0" applyFont="1" applyFill="1" applyBorder="1" applyAlignment="1">
      <alignment horizontal="center" vertical="center" wrapText="1" shrinkToFit="1"/>
    </xf>
    <xf numFmtId="0" fontId="27" fillId="33" borderId="77" xfId="0" applyFont="1" applyFill="1" applyBorder="1" applyAlignment="1">
      <alignment horizontal="center" vertical="center" wrapText="1" shrinkToFit="1"/>
    </xf>
    <xf numFmtId="0" fontId="27" fillId="33" borderId="39" xfId="0" applyFont="1" applyFill="1" applyBorder="1" applyAlignment="1">
      <alignment horizontal="center" vertical="center" wrapText="1" shrinkToFit="1"/>
    </xf>
    <xf numFmtId="0" fontId="27" fillId="33" borderId="70" xfId="0" applyFont="1" applyFill="1" applyBorder="1" applyAlignment="1">
      <alignment horizontal="center" vertical="center" wrapText="1" shrinkToFit="1"/>
    </xf>
    <xf numFmtId="0" fontId="27" fillId="33" borderId="95" xfId="0" applyFont="1" applyFill="1" applyBorder="1" applyAlignment="1">
      <alignment horizontal="center" vertical="center" wrapText="1" shrinkToFit="1"/>
    </xf>
    <xf numFmtId="0" fontId="27" fillId="33" borderId="77" xfId="0" applyFont="1" applyFill="1" applyBorder="1" applyAlignment="1">
      <alignment horizontal="center" vertical="center" shrinkToFit="1"/>
    </xf>
    <xf numFmtId="0" fontId="27" fillId="33" borderId="39" xfId="0" applyFont="1" applyFill="1" applyBorder="1" applyAlignment="1">
      <alignment horizontal="center" vertical="center" shrinkToFit="1"/>
    </xf>
    <xf numFmtId="0" fontId="27" fillId="33" borderId="80" xfId="0" applyFont="1" applyFill="1" applyBorder="1" applyAlignment="1">
      <alignment horizontal="center" vertical="center" shrinkToFit="1"/>
    </xf>
    <xf numFmtId="0" fontId="27" fillId="33" borderId="58" xfId="0" applyFont="1" applyFill="1" applyBorder="1" applyAlignment="1">
      <alignment horizontal="center" vertical="center" shrinkToFit="1"/>
    </xf>
    <xf numFmtId="0" fontId="27" fillId="33" borderId="70" xfId="0" applyFont="1" applyFill="1" applyBorder="1" applyAlignment="1">
      <alignment horizontal="center" vertical="center" shrinkToFit="1"/>
    </xf>
    <xf numFmtId="0" fontId="27" fillId="33" borderId="58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 wrapText="1" shrinkToFit="1"/>
    </xf>
    <xf numFmtId="0" fontId="27" fillId="33" borderId="85" xfId="0" applyFont="1" applyFill="1" applyBorder="1" applyAlignment="1">
      <alignment horizontal="center" vertical="center" wrapText="1" shrinkToFit="1"/>
    </xf>
    <xf numFmtId="0" fontId="27" fillId="33" borderId="99" xfId="0" applyFont="1" applyFill="1" applyBorder="1" applyAlignment="1">
      <alignment horizontal="center" vertical="center" wrapText="1" shrinkToFit="1"/>
    </xf>
    <xf numFmtId="0" fontId="27" fillId="33" borderId="40" xfId="0" applyFont="1" applyFill="1" applyBorder="1" applyAlignment="1">
      <alignment horizontal="center" vertical="center" wrapText="1" shrinkToFit="1"/>
    </xf>
    <xf numFmtId="0" fontId="27" fillId="33" borderId="87" xfId="0" applyFont="1" applyFill="1" applyBorder="1" applyAlignment="1">
      <alignment horizontal="center" vertical="center" wrapText="1" shrinkToFit="1"/>
    </xf>
    <xf numFmtId="0" fontId="27" fillId="33" borderId="99" xfId="0" applyFont="1" applyFill="1" applyBorder="1" applyAlignment="1">
      <alignment horizontal="center" vertical="center" shrinkToFit="1"/>
    </xf>
    <xf numFmtId="0" fontId="27" fillId="33" borderId="40" xfId="0" applyFont="1" applyFill="1" applyBorder="1" applyAlignment="1">
      <alignment horizontal="center" vertical="center" shrinkToFit="1"/>
    </xf>
    <xf numFmtId="0" fontId="27" fillId="33" borderId="85" xfId="0" applyFont="1" applyFill="1" applyBorder="1" applyAlignment="1">
      <alignment horizontal="center" vertical="center" shrinkToFit="1"/>
    </xf>
    <xf numFmtId="0" fontId="27" fillId="33" borderId="43" xfId="0" applyFont="1" applyFill="1" applyBorder="1" applyAlignment="1">
      <alignment horizontal="center" vertical="center" shrinkToFit="1"/>
    </xf>
    <xf numFmtId="0" fontId="27" fillId="33" borderId="87" xfId="0" applyFont="1" applyFill="1" applyBorder="1" applyAlignment="1">
      <alignment horizontal="center" vertical="center" shrinkToFit="1"/>
    </xf>
    <xf numFmtId="0" fontId="27" fillId="33" borderId="43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85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/>
    </xf>
    <xf numFmtId="0" fontId="7" fillId="33" borderId="35" xfId="0" applyFont="1" applyFill="1" applyBorder="1" applyAlignment="1">
      <alignment horizontal="center" vertical="center" wrapText="1" shrinkToFit="1"/>
    </xf>
    <xf numFmtId="0" fontId="7" fillId="33" borderId="36" xfId="0" applyFont="1" applyFill="1" applyBorder="1" applyAlignment="1">
      <alignment horizontal="center" vertical="center" wrapText="1" shrinkToFit="1"/>
    </xf>
    <xf numFmtId="0" fontId="7" fillId="33" borderId="112" xfId="0" applyFont="1" applyFill="1" applyBorder="1" applyAlignment="1">
      <alignment horizontal="center" vertical="center" wrapText="1" shrinkToFit="1"/>
    </xf>
    <xf numFmtId="0" fontId="7" fillId="33" borderId="34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92" xfId="0" applyFont="1" applyFill="1" applyBorder="1" applyAlignment="1">
      <alignment horizontal="center" vertical="center" shrinkToFit="1"/>
    </xf>
    <xf numFmtId="0" fontId="7" fillId="33" borderId="74" xfId="0" applyFont="1" applyFill="1" applyBorder="1" applyAlignment="1">
      <alignment horizontal="center" vertical="center" shrinkToFit="1"/>
    </xf>
    <xf numFmtId="0" fontId="7" fillId="33" borderId="75" xfId="0" applyFont="1" applyFill="1" applyBorder="1" applyAlignment="1">
      <alignment horizontal="center" vertical="center" shrinkToFit="1"/>
    </xf>
    <xf numFmtId="2" fontId="7" fillId="33" borderId="92" xfId="0" applyNumberFormat="1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27" fillId="33" borderId="84" xfId="0" applyFont="1" applyFill="1" applyBorder="1" applyAlignment="1">
      <alignment horizontal="center" vertical="center"/>
    </xf>
    <xf numFmtId="0" fontId="34" fillId="33" borderId="65" xfId="0" applyFont="1" applyFill="1" applyBorder="1" applyAlignment="1">
      <alignment horizontal="center" vertical="center"/>
    </xf>
    <xf numFmtId="0" fontId="34" fillId="33" borderId="65" xfId="0" applyFont="1" applyFill="1" applyBorder="1" applyAlignment="1">
      <alignment horizontal="left" vertical="center" wrapText="1" shrinkToFit="1"/>
    </xf>
    <xf numFmtId="0" fontId="34" fillId="33" borderId="57" xfId="0" applyFont="1" applyFill="1" applyBorder="1" applyAlignment="1">
      <alignment horizontal="center" vertical="center" wrapText="1" shrinkToFit="1"/>
    </xf>
    <xf numFmtId="0" fontId="34" fillId="33" borderId="80" xfId="0" applyFont="1" applyFill="1" applyBorder="1" applyAlignment="1">
      <alignment horizontal="center" vertical="center" wrapText="1" shrinkToFit="1"/>
    </xf>
    <xf numFmtId="0" fontId="34" fillId="33" borderId="77" xfId="0" applyFont="1" applyFill="1" applyBorder="1" applyAlignment="1">
      <alignment horizontal="center" vertical="center" wrapText="1" shrinkToFit="1"/>
    </xf>
    <xf numFmtId="0" fontId="34" fillId="33" borderId="39" xfId="0" applyFont="1" applyFill="1" applyBorder="1" applyAlignment="1">
      <alignment horizontal="center" vertical="center" wrapText="1" shrinkToFit="1"/>
    </xf>
    <xf numFmtId="0" fontId="34" fillId="33" borderId="42" xfId="0" applyFont="1" applyFill="1" applyBorder="1" applyAlignment="1">
      <alignment horizontal="center" vertical="center" wrapText="1" shrinkToFit="1"/>
    </xf>
    <xf numFmtId="0" fontId="34" fillId="33" borderId="70" xfId="0" applyFont="1" applyFill="1" applyBorder="1" applyAlignment="1">
      <alignment horizontal="center" vertical="center" wrapText="1" shrinkToFit="1"/>
    </xf>
    <xf numFmtId="0" fontId="34" fillId="33" borderId="121" xfId="0" applyFont="1" applyFill="1" applyBorder="1" applyAlignment="1">
      <alignment horizontal="center" vertical="center" wrapText="1" shrinkToFit="1"/>
    </xf>
    <xf numFmtId="0" fontId="34" fillId="33" borderId="95" xfId="0" applyFont="1" applyFill="1" applyBorder="1" applyAlignment="1">
      <alignment horizontal="center" vertical="center" wrapText="1" shrinkToFit="1"/>
    </xf>
    <xf numFmtId="0" fontId="34" fillId="33" borderId="57" xfId="0" applyFont="1" applyFill="1" applyBorder="1" applyAlignment="1">
      <alignment horizontal="center" vertical="center" shrinkToFit="1"/>
    </xf>
    <xf numFmtId="0" fontId="34" fillId="33" borderId="35" xfId="0" applyFont="1" applyFill="1" applyBorder="1" applyAlignment="1">
      <alignment horizontal="center" vertical="center" shrinkToFit="1"/>
    </xf>
    <xf numFmtId="0" fontId="34" fillId="33" borderId="34" xfId="0" applyFont="1" applyFill="1" applyBorder="1" applyAlignment="1">
      <alignment horizontal="center" vertical="center" shrinkToFit="1"/>
    </xf>
    <xf numFmtId="0" fontId="34" fillId="33" borderId="36" xfId="0" applyFont="1" applyFill="1" applyBorder="1" applyAlignment="1">
      <alignment horizontal="center" vertical="center" shrinkToFit="1"/>
    </xf>
    <xf numFmtId="0" fontId="34" fillId="33" borderId="60" xfId="0" applyFont="1" applyFill="1" applyBorder="1" applyAlignment="1">
      <alignment horizontal="center" vertical="center" shrinkToFit="1"/>
    </xf>
    <xf numFmtId="0" fontId="34" fillId="33" borderId="93" xfId="0" applyFont="1" applyFill="1" applyBorder="1" applyAlignment="1">
      <alignment horizontal="center" vertical="center" wrapText="1" shrinkToFit="1"/>
    </xf>
    <xf numFmtId="0" fontId="34" fillId="33" borderId="35" xfId="0" applyFont="1" applyFill="1" applyBorder="1" applyAlignment="1">
      <alignment horizontal="center" vertical="center" wrapText="1" shrinkToFit="1"/>
    </xf>
    <xf numFmtId="0" fontId="34" fillId="33" borderId="60" xfId="0" applyFont="1" applyFill="1" applyBorder="1" applyAlignment="1">
      <alignment horizontal="center" vertical="center" wrapText="1" shrinkToFit="1"/>
    </xf>
    <xf numFmtId="0" fontId="34" fillId="33" borderId="92" xfId="0" applyFont="1" applyFill="1" applyBorder="1" applyAlignment="1">
      <alignment horizontal="center" vertical="center" shrinkToFit="1"/>
    </xf>
    <xf numFmtId="0" fontId="34" fillId="33" borderId="37" xfId="0" applyFont="1" applyFill="1" applyBorder="1" applyAlignment="1">
      <alignment horizontal="center" vertical="center" shrinkToFit="1"/>
    </xf>
    <xf numFmtId="0" fontId="34" fillId="33" borderId="38" xfId="0" applyFont="1" applyFill="1" applyBorder="1" applyAlignment="1">
      <alignment horizontal="center" vertical="center" shrinkToFit="1"/>
    </xf>
    <xf numFmtId="0" fontId="34" fillId="33" borderId="78" xfId="0" applyFont="1" applyFill="1" applyBorder="1" applyAlignment="1">
      <alignment horizontal="center" vertical="center" shrinkToFit="1"/>
    </xf>
    <xf numFmtId="0" fontId="33" fillId="33" borderId="76" xfId="0" applyFont="1" applyFill="1" applyBorder="1" applyAlignment="1">
      <alignment horizontal="left" vertical="center"/>
    </xf>
    <xf numFmtId="0" fontId="33" fillId="33" borderId="97" xfId="0" applyFont="1" applyFill="1" applyBorder="1" applyAlignment="1">
      <alignment horizontal="left" vertical="center"/>
    </xf>
    <xf numFmtId="0" fontId="34" fillId="33" borderId="93" xfId="0" applyFont="1" applyFill="1" applyBorder="1" applyAlignment="1">
      <alignment horizontal="left" vertical="center" wrapText="1" shrinkToFit="1"/>
    </xf>
    <xf numFmtId="0" fontId="33" fillId="33" borderId="76" xfId="0" applyFont="1" applyFill="1" applyBorder="1" applyAlignment="1">
      <alignment horizontal="left" vertical="center" shrinkToFit="1"/>
    </xf>
    <xf numFmtId="0" fontId="34" fillId="33" borderId="58" xfId="0" applyFont="1" applyFill="1" applyBorder="1" applyAlignment="1">
      <alignment horizontal="center" vertical="center" wrapText="1" shrinkToFit="1"/>
    </xf>
    <xf numFmtId="0" fontId="34" fillId="33" borderId="77" xfId="0" applyFont="1" applyFill="1" applyBorder="1" applyAlignment="1">
      <alignment horizontal="center" vertical="center" shrinkToFit="1"/>
    </xf>
    <xf numFmtId="0" fontId="34" fillId="33" borderId="39" xfId="0" applyFont="1" applyFill="1" applyBorder="1" applyAlignment="1">
      <alignment horizontal="center" vertical="center" shrinkToFit="1"/>
    </xf>
    <xf numFmtId="0" fontId="34" fillId="33" borderId="70" xfId="0" applyFont="1" applyFill="1" applyBorder="1" applyAlignment="1">
      <alignment horizontal="center" vertical="center" shrinkToFit="1"/>
    </xf>
    <xf numFmtId="0" fontId="34" fillId="33" borderId="58" xfId="0" applyFont="1" applyFill="1" applyBorder="1" applyAlignment="1">
      <alignment horizontal="center" vertical="center" shrinkToFit="1"/>
    </xf>
    <xf numFmtId="0" fontId="34" fillId="33" borderId="80" xfId="0" applyFont="1" applyFill="1" applyBorder="1" applyAlignment="1">
      <alignment horizontal="center" vertical="center" shrinkToFit="1"/>
    </xf>
    <xf numFmtId="0" fontId="34" fillId="33" borderId="36" xfId="0" applyFont="1" applyFill="1" applyBorder="1" applyAlignment="1">
      <alignment horizontal="center" vertical="center" wrapText="1" shrinkToFit="1"/>
    </xf>
    <xf numFmtId="0" fontId="34" fillId="33" borderId="112" xfId="0" applyFont="1" applyFill="1" applyBorder="1" applyAlignment="1">
      <alignment horizontal="center" vertical="center" wrapText="1" shrinkToFit="1"/>
    </xf>
    <xf numFmtId="0" fontId="34" fillId="33" borderId="74" xfId="0" applyFont="1" applyFill="1" applyBorder="1" applyAlignment="1">
      <alignment horizontal="center" vertical="center" shrinkToFit="1"/>
    </xf>
    <xf numFmtId="0" fontId="34" fillId="33" borderId="26" xfId="0" applyFont="1" applyFill="1" applyBorder="1" applyAlignment="1">
      <alignment horizontal="center" vertical="center" wrapText="1" shrinkToFit="1"/>
    </xf>
    <xf numFmtId="0" fontId="34" fillId="33" borderId="27" xfId="0" applyFont="1" applyFill="1" applyBorder="1" applyAlignment="1">
      <alignment horizontal="center" vertical="center" wrapText="1" shrinkToFit="1"/>
    </xf>
    <xf numFmtId="0" fontId="34" fillId="33" borderId="18" xfId="0" applyFont="1" applyFill="1" applyBorder="1" applyAlignment="1">
      <alignment horizontal="center" vertical="center" wrapText="1" shrinkToFit="1"/>
    </xf>
    <xf numFmtId="0" fontId="34" fillId="33" borderId="67" xfId="0" applyFont="1" applyFill="1" applyBorder="1" applyAlignment="1">
      <alignment horizontal="center" vertical="center" wrapText="1" shrinkToFit="1"/>
    </xf>
    <xf numFmtId="0" fontId="34" fillId="33" borderId="97" xfId="0" applyFont="1" applyFill="1" applyBorder="1" applyAlignment="1">
      <alignment horizontal="center" vertical="center" shrinkToFit="1"/>
    </xf>
    <xf numFmtId="0" fontId="34" fillId="33" borderId="132" xfId="0" applyFont="1" applyFill="1" applyBorder="1" applyAlignment="1">
      <alignment horizontal="left" vertical="center" wrapText="1" shrinkToFit="1"/>
    </xf>
    <xf numFmtId="0" fontId="34" fillId="33" borderId="133" xfId="0" applyFont="1" applyFill="1" applyBorder="1" applyAlignment="1">
      <alignment horizontal="center" vertical="center" wrapText="1" shrinkToFit="1"/>
    </xf>
    <xf numFmtId="0" fontId="34" fillId="33" borderId="83" xfId="0" applyFont="1" applyFill="1" applyBorder="1" applyAlignment="1">
      <alignment horizontal="center" vertical="center" wrapText="1" shrinkToFit="1"/>
    </xf>
    <xf numFmtId="0" fontId="34" fillId="33" borderId="32" xfId="0" applyFont="1" applyFill="1" applyBorder="1" applyAlignment="1">
      <alignment horizontal="center" vertical="center" wrapText="1" shrinkToFit="1"/>
    </xf>
    <xf numFmtId="0" fontId="34" fillId="33" borderId="33" xfId="0" applyFont="1" applyFill="1" applyBorder="1" applyAlignment="1">
      <alignment horizontal="center" vertical="center" wrapText="1" shrinkToFit="1"/>
    </xf>
    <xf numFmtId="0" fontId="34" fillId="33" borderId="59" xfId="0" applyFont="1" applyFill="1" applyBorder="1" applyAlignment="1">
      <alignment horizontal="center" vertical="center" wrapText="1" shrinkToFit="1"/>
    </xf>
    <xf numFmtId="0" fontId="34" fillId="33" borderId="22" xfId="0" applyFont="1" applyFill="1" applyBorder="1" applyAlignment="1">
      <alignment horizontal="center" vertical="center" wrapText="1" shrinkToFit="1"/>
    </xf>
    <xf numFmtId="0" fontId="34" fillId="33" borderId="32" xfId="0" applyFont="1" applyFill="1" applyBorder="1" applyAlignment="1">
      <alignment horizontal="center" vertical="center" shrinkToFit="1"/>
    </xf>
    <xf numFmtId="0" fontId="34" fillId="33" borderId="22" xfId="0" applyFont="1" applyFill="1" applyBorder="1" applyAlignment="1">
      <alignment horizontal="center" vertical="center" shrinkToFit="1"/>
    </xf>
    <xf numFmtId="0" fontId="34" fillId="33" borderId="26" xfId="0" applyFont="1" applyFill="1" applyBorder="1" applyAlignment="1">
      <alignment horizontal="center" vertical="center" shrinkToFit="1"/>
    </xf>
    <xf numFmtId="0" fontId="34" fillId="33" borderId="18" xfId="0" applyFont="1" applyFill="1" applyBorder="1" applyAlignment="1">
      <alignment horizontal="center" vertical="center" shrinkToFit="1"/>
    </xf>
    <xf numFmtId="0" fontId="34" fillId="33" borderId="61" xfId="0" applyFont="1" applyFill="1" applyBorder="1" applyAlignment="1">
      <alignment horizontal="center" vertical="center" shrinkToFit="1"/>
    </xf>
    <xf numFmtId="0" fontId="34" fillId="33" borderId="82" xfId="0" applyFont="1" applyFill="1" applyBorder="1" applyAlignment="1">
      <alignment horizontal="center" vertical="center" shrinkToFit="1"/>
    </xf>
    <xf numFmtId="0" fontId="34" fillId="33" borderId="15" xfId="0" applyFont="1" applyFill="1" applyBorder="1" applyAlignment="1">
      <alignment horizontal="center" vertical="center" shrinkToFit="1"/>
    </xf>
    <xf numFmtId="0" fontId="34" fillId="33" borderId="62" xfId="0" applyFont="1" applyFill="1" applyBorder="1" applyAlignment="1">
      <alignment horizontal="center" vertical="center" shrinkToFit="1"/>
    </xf>
    <xf numFmtId="0" fontId="34" fillId="33" borderId="129" xfId="0" applyFont="1" applyFill="1" applyBorder="1" applyAlignment="1">
      <alignment horizontal="center" vertical="center" wrapText="1" shrinkToFit="1"/>
    </xf>
    <xf numFmtId="0" fontId="34" fillId="33" borderId="61" xfId="0" applyFont="1" applyFill="1" applyBorder="1" applyAlignment="1">
      <alignment horizontal="center" vertical="center" wrapText="1" shrinkToFit="1"/>
    </xf>
    <xf numFmtId="0" fontId="34" fillId="33" borderId="105" xfId="0" applyFont="1" applyFill="1" applyBorder="1" applyAlignment="1">
      <alignment horizontal="center" vertical="center" wrapText="1" shrinkToFit="1"/>
    </xf>
    <xf numFmtId="0" fontId="34" fillId="33" borderId="59" xfId="0" applyFont="1" applyFill="1" applyBorder="1" applyAlignment="1">
      <alignment horizontal="center" vertical="center" shrinkToFit="1"/>
    </xf>
    <xf numFmtId="0" fontId="34" fillId="33" borderId="131" xfId="0" applyFont="1" applyFill="1" applyBorder="1" applyAlignment="1">
      <alignment horizontal="center" vertical="center" shrinkToFit="1"/>
    </xf>
    <xf numFmtId="0" fontId="34" fillId="33" borderId="0" xfId="0" applyFont="1" applyFill="1" applyAlignment="1">
      <alignment horizontal="left" vertical="center" wrapText="1" shrinkToFit="1"/>
    </xf>
    <xf numFmtId="0" fontId="34" fillId="33" borderId="43" xfId="0" applyFont="1" applyFill="1" applyBorder="1" applyAlignment="1">
      <alignment horizontal="center" vertical="center" wrapText="1" shrinkToFit="1"/>
    </xf>
    <xf numFmtId="0" fontId="34" fillId="33" borderId="25" xfId="0" applyFont="1" applyFill="1" applyBorder="1" applyAlignment="1">
      <alignment horizontal="center" vertical="center" wrapText="1" shrinkToFit="1"/>
    </xf>
    <xf numFmtId="0" fontId="34" fillId="33" borderId="23" xfId="0" applyFont="1" applyFill="1" applyBorder="1" applyAlignment="1">
      <alignment horizontal="center" vertical="center" wrapText="1" shrinkToFit="1"/>
    </xf>
    <xf numFmtId="0" fontId="34" fillId="33" borderId="24" xfId="0" applyFont="1" applyFill="1" applyBorder="1" applyAlignment="1">
      <alignment horizontal="center" vertical="center" wrapText="1" shrinkToFit="1"/>
    </xf>
    <xf numFmtId="0" fontId="34" fillId="33" borderId="23" xfId="0" applyFont="1" applyFill="1" applyBorder="1" applyAlignment="1">
      <alignment horizontal="center" vertical="center" shrinkToFit="1"/>
    </xf>
    <xf numFmtId="0" fontId="34" fillId="33" borderId="24" xfId="0" applyFont="1" applyFill="1" applyBorder="1" applyAlignment="1">
      <alignment horizontal="center" vertical="center" shrinkToFit="1"/>
    </xf>
    <xf numFmtId="0" fontId="34" fillId="33" borderId="43" xfId="0" applyFont="1" applyFill="1" applyBorder="1" applyAlignment="1">
      <alignment horizontal="center" vertical="center" shrinkToFit="1"/>
    </xf>
    <xf numFmtId="0" fontId="34" fillId="33" borderId="25" xfId="0" applyFont="1" applyFill="1" applyBorder="1" applyAlignment="1">
      <alignment horizontal="center" vertical="center" shrinkToFit="1"/>
    </xf>
    <xf numFmtId="0" fontId="18" fillId="33" borderId="63" xfId="0" applyFont="1" applyFill="1" applyBorder="1" applyAlignment="1">
      <alignment/>
    </xf>
    <xf numFmtId="0" fontId="8" fillId="33" borderId="57" xfId="0" applyFont="1" applyFill="1" applyBorder="1" applyAlignment="1">
      <alignment horizontal="center" vertical="center" wrapText="1" shrinkToFit="1"/>
    </xf>
    <xf numFmtId="0" fontId="8" fillId="33" borderId="60" xfId="0" applyFont="1" applyFill="1" applyBorder="1" applyAlignment="1">
      <alignment horizontal="center" vertical="center" wrapText="1" shrinkToFit="1"/>
    </xf>
    <xf numFmtId="0" fontId="8" fillId="33" borderId="34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horizontal="center" vertical="center" wrapText="1" shrinkToFit="1"/>
    </xf>
    <xf numFmtId="0" fontId="8" fillId="33" borderId="35" xfId="0" applyFont="1" applyFill="1" applyBorder="1" applyAlignment="1">
      <alignment horizontal="center" vertical="center" wrapText="1" shrinkToFit="1"/>
    </xf>
    <xf numFmtId="0" fontId="8" fillId="33" borderId="112" xfId="0" applyFont="1" applyFill="1" applyBorder="1" applyAlignment="1">
      <alignment horizontal="center" vertical="center" wrapText="1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 shrinkToFit="1"/>
    </xf>
    <xf numFmtId="0" fontId="34" fillId="33" borderId="135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8" fillId="33" borderId="136" xfId="0" applyFont="1" applyFill="1" applyBorder="1" applyAlignment="1">
      <alignment horizontal="center" vertical="center" wrapText="1" shrinkToFit="1"/>
    </xf>
    <xf numFmtId="0" fontId="8" fillId="33" borderId="68" xfId="0" applyFont="1" applyFill="1" applyBorder="1" applyAlignment="1">
      <alignment horizontal="center" vertical="center" wrapText="1" shrinkToFit="1"/>
    </xf>
    <xf numFmtId="0" fontId="8" fillId="33" borderId="41" xfId="0" applyFont="1" applyFill="1" applyBorder="1" applyAlignment="1">
      <alignment horizontal="center" vertical="center" wrapText="1" shrinkToFit="1"/>
    </xf>
    <xf numFmtId="0" fontId="8" fillId="33" borderId="123" xfId="0" applyFont="1" applyFill="1" applyBorder="1" applyAlignment="1">
      <alignment horizontal="center" vertical="center" wrapText="1" shrinkToFit="1"/>
    </xf>
    <xf numFmtId="0" fontId="34" fillId="33" borderId="97" xfId="0" applyFont="1" applyFill="1" applyBorder="1" applyAlignment="1">
      <alignment horizontal="center" vertical="center"/>
    </xf>
    <xf numFmtId="0" fontId="34" fillId="33" borderId="128" xfId="0" applyFont="1" applyFill="1" applyBorder="1" applyAlignment="1">
      <alignment horizontal="center" vertical="center" wrapText="1" shrinkToFit="1"/>
    </xf>
    <xf numFmtId="0" fontId="34" fillId="33" borderId="87" xfId="0" applyFont="1" applyFill="1" applyBorder="1" applyAlignment="1">
      <alignment horizontal="center" vertical="center" wrapText="1" shrinkToFit="1"/>
    </xf>
    <xf numFmtId="0" fontId="34" fillId="33" borderId="96" xfId="0" applyFont="1" applyFill="1" applyBorder="1" applyAlignment="1">
      <alignment horizontal="center" vertical="center" wrapText="1" shrinkToFit="1"/>
    </xf>
    <xf numFmtId="0" fontId="34" fillId="33" borderId="33" xfId="0" applyFont="1" applyFill="1" applyBorder="1" applyAlignment="1">
      <alignment horizontal="center" vertical="center" shrinkToFit="1"/>
    </xf>
    <xf numFmtId="0" fontId="34" fillId="33" borderId="40" xfId="0" applyFont="1" applyFill="1" applyBorder="1" applyAlignment="1">
      <alignment horizontal="center" vertical="center" shrinkToFit="1"/>
    </xf>
    <xf numFmtId="0" fontId="34" fillId="33" borderId="6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 shrinkToFit="1"/>
    </xf>
    <xf numFmtId="0" fontId="33" fillId="33" borderId="0" xfId="0" applyFont="1" applyFill="1" applyAlignment="1">
      <alignment horizontal="left" vertical="center" shrinkToFit="1"/>
    </xf>
    <xf numFmtId="0" fontId="33" fillId="33" borderId="62" xfId="0" applyFont="1" applyFill="1" applyBorder="1" applyAlignment="1">
      <alignment horizontal="left" vertical="center" shrinkToFit="1"/>
    </xf>
    <xf numFmtId="0" fontId="19" fillId="33" borderId="60" xfId="0" applyFont="1" applyFill="1" applyBorder="1" applyAlignment="1">
      <alignment/>
    </xf>
    <xf numFmtId="0" fontId="34" fillId="33" borderId="92" xfId="0" applyFont="1" applyFill="1" applyBorder="1" applyAlignment="1">
      <alignment horizontal="center" vertical="center" wrapText="1" shrinkToFit="1"/>
    </xf>
    <xf numFmtId="0" fontId="34" fillId="33" borderId="75" xfId="0" applyFont="1" applyFill="1" applyBorder="1" applyAlignment="1">
      <alignment horizontal="center" vertical="center" wrapText="1" shrinkToFit="1"/>
    </xf>
    <xf numFmtId="0" fontId="34" fillId="33" borderId="74" xfId="0" applyFont="1" applyFill="1" applyBorder="1" applyAlignment="1">
      <alignment horizontal="center" vertical="center" wrapText="1" shrinkToFit="1"/>
    </xf>
    <xf numFmtId="0" fontId="34" fillId="33" borderId="84" xfId="0" applyFont="1" applyFill="1" applyBorder="1" applyAlignment="1">
      <alignment horizontal="center" vertical="center" wrapText="1" shrinkToFit="1"/>
    </xf>
    <xf numFmtId="0" fontId="34" fillId="33" borderId="111" xfId="0" applyFont="1" applyFill="1" applyBorder="1" applyAlignment="1">
      <alignment horizontal="center" vertical="center" wrapText="1" shrinkToFit="1"/>
    </xf>
    <xf numFmtId="0" fontId="34" fillId="33" borderId="73" xfId="0" applyFont="1" applyFill="1" applyBorder="1" applyAlignment="1">
      <alignment horizontal="center" vertical="center" shrinkToFit="1"/>
    </xf>
    <xf numFmtId="0" fontId="34" fillId="33" borderId="75" xfId="0" applyFont="1" applyFill="1" applyBorder="1" applyAlignment="1">
      <alignment horizontal="center" vertical="center" shrinkToFit="1"/>
    </xf>
    <xf numFmtId="0" fontId="19" fillId="33" borderId="74" xfId="0" applyFont="1" applyFill="1" applyBorder="1" applyAlignment="1">
      <alignment/>
    </xf>
    <xf numFmtId="0" fontId="19" fillId="33" borderId="84" xfId="0" applyFont="1" applyFill="1" applyBorder="1" applyAlignment="1">
      <alignment/>
    </xf>
    <xf numFmtId="0" fontId="34" fillId="33" borderId="134" xfId="0" applyFont="1" applyFill="1" applyBorder="1" applyAlignment="1">
      <alignment horizontal="center" vertical="center" wrapText="1" shrinkToFit="1"/>
    </xf>
    <xf numFmtId="0" fontId="34" fillId="33" borderId="10" xfId="0" applyFont="1" applyFill="1" applyBorder="1" applyAlignment="1">
      <alignment horizontal="center" vertical="center" wrapText="1" shrinkToFit="1"/>
    </xf>
    <xf numFmtId="0" fontId="34" fillId="33" borderId="72" xfId="0" applyFont="1" applyFill="1" applyBorder="1" applyAlignment="1">
      <alignment horizontal="center" vertical="center" wrapText="1" shrinkToFit="1"/>
    </xf>
    <xf numFmtId="0" fontId="8" fillId="33" borderId="114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137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center" vertical="center" textRotation="90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top"/>
    </xf>
    <xf numFmtId="0" fontId="8" fillId="33" borderId="5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/>
    </xf>
    <xf numFmtId="49" fontId="15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49" fontId="19" fillId="33" borderId="0" xfId="0" applyNumberFormat="1" applyFont="1" applyFill="1" applyAlignment="1">
      <alignment horizontal="center" vertical="justify" wrapText="1"/>
    </xf>
    <xf numFmtId="49" fontId="11" fillId="33" borderId="0" xfId="0" applyNumberFormat="1" applyFont="1" applyFill="1" applyAlignment="1">
      <alignment horizontal="left" vertical="justify" wrapText="1"/>
    </xf>
    <xf numFmtId="0" fontId="13" fillId="33" borderId="0" xfId="0" applyFont="1" applyFill="1" applyAlignment="1">
      <alignment vertical="justify" wrapText="1"/>
    </xf>
    <xf numFmtId="0" fontId="19" fillId="33" borderId="0" xfId="0" applyFont="1" applyFill="1" applyAlignment="1">
      <alignment vertical="justify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/>
    </xf>
    <xf numFmtId="49" fontId="19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justify" wrapText="1"/>
    </xf>
    <xf numFmtId="0" fontId="15" fillId="33" borderId="0" xfId="0" applyFont="1" applyFill="1" applyAlignment="1">
      <alignment horizontal="center" vertical="justify" wrapText="1"/>
    </xf>
    <xf numFmtId="0" fontId="10" fillId="33" borderId="0" xfId="0" applyFont="1" applyFill="1" applyAlignment="1">
      <alignment horizontal="center" vertical="justify" wrapText="1"/>
    </xf>
    <xf numFmtId="49" fontId="15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left" vertical="justify" wrapText="1"/>
    </xf>
    <xf numFmtId="0" fontId="19" fillId="33" borderId="0" xfId="0" applyFont="1" applyFill="1" applyAlignment="1">
      <alignment horizontal="center" vertical="justify" wrapText="1"/>
    </xf>
    <xf numFmtId="0" fontId="19" fillId="33" borderId="24" xfId="0" applyFont="1" applyFill="1" applyBorder="1" applyAlignment="1">
      <alignment/>
    </xf>
    <xf numFmtId="49" fontId="15" fillId="33" borderId="0" xfId="0" applyNumberFormat="1" applyFont="1" applyFill="1" applyAlignment="1">
      <alignment horizontal="left"/>
    </xf>
    <xf numFmtId="49" fontId="19" fillId="33" borderId="0" xfId="0" applyNumberFormat="1" applyFont="1" applyFill="1" applyAlignment="1">
      <alignment horizontal="left"/>
    </xf>
    <xf numFmtId="0" fontId="27" fillId="33" borderId="0" xfId="0" applyFont="1" applyFill="1" applyAlignment="1">
      <alignment/>
    </xf>
    <xf numFmtId="0" fontId="19" fillId="33" borderId="0" xfId="0" applyFont="1" applyFill="1" applyAlignment="1">
      <alignment vertical="justify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left" vertical="justify"/>
    </xf>
    <xf numFmtId="49" fontId="7" fillId="33" borderId="10" xfId="0" applyNumberFormat="1" applyFont="1" applyFill="1" applyBorder="1" applyAlignment="1">
      <alignment horizontal="center" vertical="justify"/>
    </xf>
    <xf numFmtId="0" fontId="27" fillId="33" borderId="0" xfId="0" applyFont="1" applyFill="1" applyAlignment="1">
      <alignment horizontal="right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22" fillId="33" borderId="79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left" vertical="top"/>
    </xf>
    <xf numFmtId="49" fontId="9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Alignment="1">
      <alignment horizontal="center" vertical="top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textRotation="90"/>
    </xf>
    <xf numFmtId="0" fontId="3" fillId="33" borderId="37" xfId="0" applyNumberFormat="1" applyFont="1" applyFill="1" applyBorder="1" applyAlignment="1">
      <alignment horizontal="center" vertical="center" textRotation="90" wrapText="1"/>
    </xf>
    <xf numFmtId="0" fontId="9" fillId="33" borderId="37" xfId="0" applyNumberFormat="1" applyFont="1" applyFill="1" applyBorder="1" applyAlignment="1">
      <alignment horizontal="center" vertical="center" textRotation="90" wrapText="1"/>
    </xf>
    <xf numFmtId="0" fontId="15" fillId="33" borderId="114" xfId="0" applyNumberFormat="1" applyFont="1" applyFill="1" applyBorder="1" applyAlignment="1">
      <alignment horizontal="center" vertical="center" wrapText="1"/>
    </xf>
    <xf numFmtId="0" fontId="15" fillId="33" borderId="60" xfId="0" applyNumberFormat="1" applyFont="1" applyFill="1" applyBorder="1" applyAlignment="1">
      <alignment horizontal="center" vertical="center"/>
    </xf>
    <xf numFmtId="0" fontId="15" fillId="33" borderId="57" xfId="0" applyNumberFormat="1" applyFont="1" applyFill="1" applyBorder="1" applyAlignment="1">
      <alignment horizontal="center" vertical="center"/>
    </xf>
    <xf numFmtId="0" fontId="15" fillId="33" borderId="112" xfId="0" applyNumberFormat="1" applyFont="1" applyFill="1" applyBorder="1" applyAlignment="1">
      <alignment horizontal="center" vertical="center"/>
    </xf>
    <xf numFmtId="0" fontId="45" fillId="33" borderId="39" xfId="0" applyNumberFormat="1" applyFont="1" applyFill="1" applyBorder="1" applyAlignment="1">
      <alignment horizontal="center" vertical="center" shrinkToFit="1"/>
    </xf>
    <xf numFmtId="0" fontId="34" fillId="33" borderId="80" xfId="0" applyFont="1" applyFill="1" applyBorder="1" applyAlignment="1">
      <alignment/>
    </xf>
    <xf numFmtId="0" fontId="34" fillId="33" borderId="85" xfId="0" applyFont="1" applyFill="1" applyBorder="1" applyAlignment="1">
      <alignment vertical="center"/>
    </xf>
    <xf numFmtId="0" fontId="8" fillId="33" borderId="34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NumberFormat="1" applyFont="1" applyFill="1" applyBorder="1" applyAlignment="1">
      <alignment horizontal="left" vertical="top" wrapText="1"/>
    </xf>
    <xf numFmtId="49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vertical="top"/>
    </xf>
    <xf numFmtId="0" fontId="9" fillId="33" borderId="0" xfId="0" applyNumberFormat="1" applyFont="1" applyFill="1" applyBorder="1" applyAlignment="1">
      <alignment horizontal="center" vertical="center" textRotation="90" wrapText="1"/>
    </xf>
    <xf numFmtId="0" fontId="34" fillId="33" borderId="9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9" fontId="19" fillId="33" borderId="0" xfId="0" applyNumberFormat="1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34" fillId="33" borderId="133" xfId="0" applyNumberFormat="1" applyFont="1" applyFill="1" applyBorder="1" applyAlignment="1">
      <alignment horizontal="center" vertical="center" wrapText="1" shrinkToFit="1"/>
    </xf>
    <xf numFmtId="0" fontId="27" fillId="33" borderId="32" xfId="0" applyNumberFormat="1" applyFont="1" applyFill="1" applyBorder="1" applyAlignment="1">
      <alignment horizontal="center" vertical="center" wrapText="1" shrinkToFit="1"/>
    </xf>
    <xf numFmtId="0" fontId="27" fillId="33" borderId="81" xfId="0" applyNumberFormat="1" applyFont="1" applyFill="1" applyBorder="1" applyAlignment="1">
      <alignment horizontal="center" vertical="center" wrapText="1" shrinkToFit="1"/>
    </xf>
    <xf numFmtId="0" fontId="27" fillId="33" borderId="23" xfId="0" applyNumberFormat="1" applyFont="1" applyFill="1" applyBorder="1" applyAlignment="1">
      <alignment horizontal="center" vertical="center" wrapText="1" shrinkToFit="1"/>
    </xf>
    <xf numFmtId="0" fontId="27" fillId="33" borderId="22" xfId="0" applyNumberFormat="1" applyFont="1" applyFill="1" applyBorder="1" applyAlignment="1">
      <alignment horizontal="center" vertical="center" wrapText="1" shrinkToFit="1"/>
    </xf>
    <xf numFmtId="0" fontId="27" fillId="33" borderId="33" xfId="0" applyNumberFormat="1" applyFont="1" applyFill="1" applyBorder="1" applyAlignment="1">
      <alignment horizontal="center" vertical="center" wrapText="1" shrinkToFit="1"/>
    </xf>
    <xf numFmtId="0" fontId="27" fillId="33" borderId="69" xfId="0" applyNumberFormat="1" applyFont="1" applyFill="1" applyBorder="1" applyAlignment="1">
      <alignment horizontal="center" vertical="center" wrapText="1" shrinkToFit="1"/>
    </xf>
    <xf numFmtId="0" fontId="27" fillId="33" borderId="71" xfId="0" applyNumberFormat="1" applyFont="1" applyFill="1" applyBorder="1" applyAlignment="1">
      <alignment horizontal="center" vertical="center" shrinkToFit="1"/>
    </xf>
    <xf numFmtId="0" fontId="27" fillId="33" borderId="22" xfId="0" applyNumberFormat="1" applyFont="1" applyFill="1" applyBorder="1" applyAlignment="1">
      <alignment horizontal="center" vertical="center" shrinkToFit="1"/>
    </xf>
    <xf numFmtId="0" fontId="27" fillId="33" borderId="32" xfId="0" applyNumberFormat="1" applyFont="1" applyFill="1" applyBorder="1" applyAlignment="1">
      <alignment horizontal="center" vertical="center" shrinkToFit="1"/>
    </xf>
    <xf numFmtId="0" fontId="27" fillId="33" borderId="33" xfId="0" applyNumberFormat="1" applyFont="1" applyFill="1" applyBorder="1" applyAlignment="1">
      <alignment horizontal="center" vertical="center" shrinkToFit="1"/>
    </xf>
    <xf numFmtId="0" fontId="27" fillId="33" borderId="83" xfId="0" applyNumberFormat="1" applyFont="1" applyFill="1" applyBorder="1" applyAlignment="1">
      <alignment horizontal="center" vertical="center" shrinkToFit="1"/>
    </xf>
    <xf numFmtId="0" fontId="27" fillId="33" borderId="3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8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7" fillId="33" borderId="99" xfId="0" applyNumberFormat="1" applyFont="1" applyFill="1" applyBorder="1" applyAlignment="1">
      <alignment horizontal="center" vertical="center" wrapText="1" shrinkToFit="1"/>
    </xf>
    <xf numFmtId="0" fontId="34" fillId="33" borderId="83" xfId="0" applyNumberFormat="1" applyFont="1" applyFill="1" applyBorder="1" applyAlignment="1">
      <alignment horizontal="center" vertical="center" wrapText="1" shrinkToFit="1"/>
    </xf>
    <xf numFmtId="0" fontId="34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34" fillId="33" borderId="12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 shrinkToFit="1"/>
    </xf>
    <xf numFmtId="0" fontId="42" fillId="0" borderId="18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34" fillId="0" borderId="125" xfId="0" applyFont="1" applyFill="1" applyBorder="1" applyAlignment="1">
      <alignment horizontal="left" vertical="center"/>
    </xf>
    <xf numFmtId="0" fontId="34" fillId="0" borderId="130" xfId="0" applyFont="1" applyFill="1" applyBorder="1" applyAlignment="1">
      <alignment horizontal="left" vertical="center"/>
    </xf>
    <xf numFmtId="0" fontId="34" fillId="0" borderId="126" xfId="0" applyFont="1" applyFill="1" applyBorder="1" applyAlignment="1">
      <alignment horizontal="left" vertical="center"/>
    </xf>
    <xf numFmtId="0" fontId="8" fillId="33" borderId="24" xfId="0" applyNumberFormat="1" applyFont="1" applyFill="1" applyBorder="1" applyAlignment="1">
      <alignment horizontal="center" vertical="center" wrapText="1" shrinkToFit="1"/>
    </xf>
    <xf numFmtId="0" fontId="34" fillId="33" borderId="94" xfId="0" applyFont="1" applyFill="1" applyBorder="1" applyAlignment="1">
      <alignment horizontal="center" vertical="center"/>
    </xf>
    <xf numFmtId="0" fontId="34" fillId="33" borderId="106" xfId="0" applyNumberFormat="1" applyFont="1" applyFill="1" applyBorder="1" applyAlignment="1">
      <alignment horizontal="center" vertical="center" wrapText="1" shrinkToFit="1"/>
    </xf>
    <xf numFmtId="0" fontId="34" fillId="33" borderId="27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 shrinkToFit="1"/>
    </xf>
    <xf numFmtId="0" fontId="8" fillId="33" borderId="18" xfId="0" applyNumberFormat="1" applyFont="1" applyFill="1" applyBorder="1" applyAlignment="1">
      <alignment horizontal="center" vertical="center" shrinkToFit="1"/>
    </xf>
    <xf numFmtId="0" fontId="34" fillId="0" borderId="128" xfId="0" applyNumberFormat="1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/>
    </xf>
    <xf numFmtId="2" fontId="8" fillId="33" borderId="136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27" fillId="0" borderId="79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4" fillId="0" borderId="7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8" fillId="0" borderId="114" xfId="0" applyNumberFormat="1" applyFont="1" applyBorder="1" applyAlignment="1">
      <alignment horizontal="center" vertical="center" wrapText="1" shrinkToFit="1"/>
    </xf>
    <xf numFmtId="0" fontId="8" fillId="0" borderId="135" xfId="0" applyNumberFormat="1" applyFont="1" applyBorder="1" applyAlignment="1">
      <alignment horizontal="center" vertical="center" wrapText="1" shrinkToFit="1"/>
    </xf>
    <xf numFmtId="0" fontId="34" fillId="0" borderId="76" xfId="0" applyFont="1" applyBorder="1" applyAlignment="1">
      <alignment horizontal="center" vertical="center"/>
    </xf>
    <xf numFmtId="0" fontId="34" fillId="0" borderId="58" xfId="0" applyNumberFormat="1" applyFont="1" applyBorder="1" applyAlignment="1">
      <alignment horizontal="center" vertical="center" wrapText="1" shrinkToFit="1"/>
    </xf>
    <xf numFmtId="0" fontId="34" fillId="0" borderId="80" xfId="0" applyNumberFormat="1" applyFont="1" applyBorder="1" applyAlignment="1">
      <alignment horizontal="center" vertical="center" wrapText="1" shrinkToFit="1"/>
    </xf>
    <xf numFmtId="0" fontId="34" fillId="0" borderId="39" xfId="0" applyNumberFormat="1" applyFont="1" applyBorder="1" applyAlignment="1">
      <alignment horizontal="center" vertical="center" wrapText="1" shrinkToFit="1"/>
    </xf>
    <xf numFmtId="0" fontId="34" fillId="0" borderId="70" xfId="0" applyNumberFormat="1" applyFont="1" applyBorder="1" applyAlignment="1">
      <alignment horizontal="center" vertical="center" wrapText="1" shrinkToFit="1"/>
    </xf>
    <xf numFmtId="0" fontId="34" fillId="0" borderId="95" xfId="0" applyNumberFormat="1" applyFont="1" applyBorder="1" applyAlignment="1">
      <alignment horizontal="center" vertical="center" wrapText="1" shrinkToFit="1"/>
    </xf>
    <xf numFmtId="0" fontId="34" fillId="0" borderId="58" xfId="0" applyNumberFormat="1" applyFont="1" applyBorder="1" applyAlignment="1">
      <alignment horizontal="center" vertical="center" shrinkToFit="1"/>
    </xf>
    <xf numFmtId="0" fontId="34" fillId="0" borderId="39" xfId="0" applyNumberFormat="1" applyFont="1" applyBorder="1" applyAlignment="1">
      <alignment horizontal="center" vertical="center" shrinkToFit="1"/>
    </xf>
    <xf numFmtId="0" fontId="34" fillId="0" borderId="77" xfId="0" applyNumberFormat="1" applyFont="1" applyBorder="1" applyAlignment="1">
      <alignment horizontal="center" vertical="center" shrinkToFit="1"/>
    </xf>
    <xf numFmtId="0" fontId="34" fillId="0" borderId="70" xfId="0" applyNumberFormat="1" applyFont="1" applyBorder="1" applyAlignment="1">
      <alignment horizontal="center" vertical="center" shrinkToFit="1"/>
    </xf>
    <xf numFmtId="0" fontId="34" fillId="0" borderId="93" xfId="0" applyNumberFormat="1" applyFont="1" applyBorder="1" applyAlignment="1">
      <alignment horizontal="center" vertical="center" shrinkToFit="1"/>
    </xf>
    <xf numFmtId="0" fontId="34" fillId="0" borderId="80" xfId="0" applyNumberFormat="1" applyFont="1" applyBorder="1" applyAlignment="1">
      <alignment horizontal="center" vertical="center" shrinkToFit="1"/>
    </xf>
    <xf numFmtId="0" fontId="34" fillId="33" borderId="0" xfId="0" applyFont="1" applyFill="1" applyBorder="1" applyAlignment="1">
      <alignment wrapText="1"/>
    </xf>
    <xf numFmtId="0" fontId="8" fillId="0" borderId="4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3" fillId="0" borderId="99" xfId="0" applyFont="1" applyBorder="1" applyAlignment="1">
      <alignment horizontal="left" vertical="center" shrinkToFit="1"/>
    </xf>
    <xf numFmtId="0" fontId="34" fillId="0" borderId="85" xfId="0" applyNumberFormat="1" applyFont="1" applyBorder="1" applyAlignment="1">
      <alignment horizontal="center" vertical="center" wrapText="1" shrinkToFit="1"/>
    </xf>
    <xf numFmtId="0" fontId="34" fillId="0" borderId="99" xfId="0" applyNumberFormat="1" applyFont="1" applyBorder="1" applyAlignment="1">
      <alignment horizontal="center" vertical="center" wrapText="1" shrinkToFit="1"/>
    </xf>
    <xf numFmtId="0" fontId="34" fillId="0" borderId="128" xfId="0" applyNumberFormat="1" applyFont="1" applyBorder="1" applyAlignment="1">
      <alignment horizontal="center" vertical="center" wrapText="1" shrinkToFit="1"/>
    </xf>
    <xf numFmtId="0" fontId="19" fillId="0" borderId="38" xfId="0" applyFont="1" applyBorder="1" applyAlignment="1">
      <alignment/>
    </xf>
    <xf numFmtId="0" fontId="8" fillId="0" borderId="92" xfId="0" applyNumberFormat="1" applyFont="1" applyFill="1" applyBorder="1" applyAlignment="1">
      <alignment horizontal="center" vertical="center" wrapText="1" shrinkToFit="1"/>
    </xf>
    <xf numFmtId="0" fontId="33" fillId="0" borderId="135" xfId="0" applyFont="1" applyBorder="1" applyAlignment="1">
      <alignment horizontal="left" vertical="center" shrinkToFit="1"/>
    </xf>
    <xf numFmtId="0" fontId="34" fillId="0" borderId="57" xfId="0" applyNumberFormat="1" applyFont="1" applyBorder="1" applyAlignment="1">
      <alignment horizontal="center" vertical="center" wrapText="1" shrinkToFit="1"/>
    </xf>
    <xf numFmtId="0" fontId="34" fillId="0" borderId="60" xfId="0" applyNumberFormat="1" applyFont="1" applyBorder="1" applyAlignment="1">
      <alignment horizontal="center" vertical="center" wrapText="1" shrinkToFit="1"/>
    </xf>
    <xf numFmtId="0" fontId="34" fillId="0" borderId="114" xfId="0" applyNumberFormat="1" applyFont="1" applyBorder="1" applyAlignment="1">
      <alignment horizontal="center" vertical="center" shrinkToFit="1"/>
    </xf>
    <xf numFmtId="0" fontId="8" fillId="0" borderId="78" xfId="0" applyNumberFormat="1" applyFont="1" applyFill="1" applyBorder="1" applyAlignment="1">
      <alignment horizontal="center" vertical="center" wrapText="1" shrinkToFit="1"/>
    </xf>
    <xf numFmtId="0" fontId="8" fillId="0" borderId="82" xfId="0" applyNumberFormat="1" applyFont="1" applyFill="1" applyBorder="1" applyAlignment="1">
      <alignment horizontal="center" vertical="center" wrapText="1" shrinkToFit="1"/>
    </xf>
    <xf numFmtId="0" fontId="8" fillId="0" borderId="38" xfId="0" applyNumberFormat="1" applyFont="1" applyFill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center" vertical="center" wrapText="1" shrinkToFit="1"/>
    </xf>
    <xf numFmtId="0" fontId="8" fillId="0" borderId="94" xfId="0" applyNumberFormat="1" applyFont="1" applyFill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62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/>
    </xf>
    <xf numFmtId="0" fontId="19" fillId="0" borderId="94" xfId="0" applyFont="1" applyFill="1" applyBorder="1" applyAlignment="1">
      <alignment/>
    </xf>
    <xf numFmtId="0" fontId="34" fillId="0" borderId="37" xfId="0" applyNumberFormat="1" applyFont="1" applyFill="1" applyBorder="1" applyAlignment="1">
      <alignment horizontal="center" vertical="center" wrapText="1" shrinkToFit="1"/>
    </xf>
    <xf numFmtId="0" fontId="34" fillId="0" borderId="38" xfId="0" applyNumberFormat="1" applyFont="1" applyFill="1" applyBorder="1" applyAlignment="1">
      <alignment horizontal="center" vertical="center" wrapText="1" shrinkToFit="1"/>
    </xf>
    <xf numFmtId="0" fontId="34" fillId="0" borderId="81" xfId="0" applyNumberFormat="1" applyFont="1" applyFill="1" applyBorder="1" applyAlignment="1">
      <alignment horizontal="center" vertical="center" shrinkToFit="1"/>
    </xf>
    <xf numFmtId="0" fontId="34" fillId="0" borderId="78" xfId="0" applyNumberFormat="1" applyFont="1" applyFill="1" applyBorder="1" applyAlignment="1">
      <alignment horizontal="center" vertical="center" shrinkToFit="1"/>
    </xf>
    <xf numFmtId="0" fontId="34" fillId="0" borderId="82" xfId="0" applyNumberFormat="1" applyFont="1" applyFill="1" applyBorder="1" applyAlignment="1">
      <alignment horizontal="center" vertical="center" shrinkToFit="1"/>
    </xf>
    <xf numFmtId="0" fontId="34" fillId="0" borderId="105" xfId="0" applyFont="1" applyFill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 wrapText="1" shrinkToFit="1"/>
    </xf>
    <xf numFmtId="0" fontId="34" fillId="0" borderId="22" xfId="0" applyNumberFormat="1" applyFont="1" applyBorder="1" applyAlignment="1">
      <alignment horizontal="center" vertical="center" wrapText="1" shrinkToFit="1"/>
    </xf>
    <xf numFmtId="0" fontId="34" fillId="0" borderId="33" xfId="0" applyNumberFormat="1" applyFont="1" applyBorder="1" applyAlignment="1">
      <alignment horizontal="center" vertical="center" wrapText="1" shrinkToFit="1"/>
    </xf>
    <xf numFmtId="0" fontId="34" fillId="0" borderId="105" xfId="0" applyNumberFormat="1" applyFont="1" applyBorder="1" applyAlignment="1">
      <alignment horizontal="center" vertical="center" wrapText="1" shrinkToFit="1"/>
    </xf>
    <xf numFmtId="0" fontId="34" fillId="0" borderId="32" xfId="0" applyNumberFormat="1" applyFont="1" applyBorder="1" applyAlignment="1">
      <alignment horizontal="center" vertical="center" shrinkToFit="1"/>
    </xf>
    <xf numFmtId="0" fontId="34" fillId="0" borderId="22" xfId="0" applyNumberFormat="1" applyFont="1" applyBorder="1" applyAlignment="1">
      <alignment horizontal="center" vertical="center" shrinkToFit="1"/>
    </xf>
    <xf numFmtId="0" fontId="34" fillId="0" borderId="59" xfId="0" applyNumberFormat="1" applyFont="1" applyBorder="1" applyAlignment="1">
      <alignment horizontal="center" vertical="center" shrinkToFit="1"/>
    </xf>
    <xf numFmtId="0" fontId="34" fillId="0" borderId="18" xfId="0" applyNumberFormat="1" applyFont="1" applyBorder="1" applyAlignment="1">
      <alignment horizontal="center" vertical="center" shrinkToFit="1"/>
    </xf>
    <xf numFmtId="0" fontId="34" fillId="0" borderId="61" xfId="0" applyNumberFormat="1" applyFont="1" applyBorder="1" applyAlignment="1">
      <alignment horizontal="center" vertical="center" shrinkToFit="1"/>
    </xf>
    <xf numFmtId="0" fontId="34" fillId="0" borderId="26" xfId="0" applyNumberFormat="1" applyFont="1" applyBorder="1" applyAlignment="1">
      <alignment horizontal="center" vertical="center" shrinkToFit="1"/>
    </xf>
    <xf numFmtId="0" fontId="8" fillId="0" borderId="57" xfId="0" applyNumberFormat="1" applyFont="1" applyFill="1" applyBorder="1" applyAlignment="1">
      <alignment horizontal="center" vertical="center" wrapText="1" shrinkToFit="1"/>
    </xf>
    <xf numFmtId="0" fontId="34" fillId="0" borderId="97" xfId="0" applyNumberFormat="1" applyFont="1" applyBorder="1" applyAlignment="1">
      <alignment horizontal="center" vertical="center" wrapText="1" shrinkToFit="1"/>
    </xf>
    <xf numFmtId="0" fontId="34" fillId="0" borderId="72" xfId="0" applyNumberFormat="1" applyFont="1" applyBorder="1" applyAlignment="1">
      <alignment horizontal="center" vertical="center" wrapText="1" shrinkToFit="1"/>
    </xf>
    <xf numFmtId="0" fontId="34" fillId="0" borderId="78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/>
    </xf>
    <xf numFmtId="0" fontId="34" fillId="0" borderId="24" xfId="0" applyNumberFormat="1" applyFont="1" applyBorder="1" applyAlignment="1">
      <alignment horizontal="center" vertical="center" wrapText="1" shrinkToFit="1"/>
    </xf>
    <xf numFmtId="0" fontId="34" fillId="0" borderId="25" xfId="0" applyNumberFormat="1" applyFont="1" applyBorder="1" applyAlignment="1">
      <alignment horizontal="center" vertical="center" wrapText="1" shrinkToFit="1"/>
    </xf>
    <xf numFmtId="0" fontId="34" fillId="0" borderId="23" xfId="0" applyNumberFormat="1" applyFont="1" applyBorder="1" applyAlignment="1">
      <alignment horizontal="center" vertical="center" shrinkToFit="1"/>
    </xf>
    <xf numFmtId="0" fontId="34" fillId="0" borderId="24" xfId="0" applyNumberFormat="1" applyFont="1" applyBorder="1" applyAlignment="1">
      <alignment horizontal="center" vertical="center" shrinkToFit="1"/>
    </xf>
    <xf numFmtId="0" fontId="34" fillId="0" borderId="25" xfId="0" applyNumberFormat="1" applyFont="1" applyBorder="1" applyAlignment="1">
      <alignment horizontal="center" vertical="center" shrinkToFit="1"/>
    </xf>
    <xf numFmtId="0" fontId="34" fillId="0" borderId="72" xfId="0" applyNumberFormat="1" applyFont="1" applyBorder="1" applyAlignment="1">
      <alignment horizontal="center" vertical="center" shrinkToFit="1"/>
    </xf>
    <xf numFmtId="0" fontId="34" fillId="0" borderId="81" xfId="0" applyNumberFormat="1" applyFont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9" fillId="0" borderId="81" xfId="0" applyFont="1" applyBorder="1" applyAlignment="1">
      <alignment/>
    </xf>
    <xf numFmtId="0" fontId="34" fillId="0" borderId="71" xfId="0" applyNumberFormat="1" applyFont="1" applyBorder="1" applyAlignment="1">
      <alignment horizontal="center" vertical="center" wrapText="1" shrinkToFit="1"/>
    </xf>
    <xf numFmtId="0" fontId="34" fillId="0" borderId="33" xfId="0" applyNumberFormat="1" applyFont="1" applyBorder="1" applyAlignment="1">
      <alignment horizontal="center" vertical="center" shrinkToFit="1"/>
    </xf>
    <xf numFmtId="0" fontId="34" fillId="0" borderId="71" xfId="0" applyNumberFormat="1" applyFont="1" applyBorder="1" applyAlignment="1">
      <alignment horizontal="center" vertical="center" shrinkToFit="1"/>
    </xf>
    <xf numFmtId="0" fontId="34" fillId="0" borderId="83" xfId="0" applyNumberFormat="1" applyFont="1" applyBorder="1" applyAlignment="1">
      <alignment horizontal="center" vertical="center" shrinkToFit="1"/>
    </xf>
    <xf numFmtId="0" fontId="34" fillId="0" borderId="7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 wrapText="1" shrinkToFit="1"/>
    </xf>
    <xf numFmtId="0" fontId="34" fillId="0" borderId="27" xfId="0" applyNumberFormat="1" applyFont="1" applyBorder="1" applyAlignment="1">
      <alignment horizontal="center" vertical="center" wrapText="1" shrinkToFit="1"/>
    </xf>
    <xf numFmtId="0" fontId="34" fillId="0" borderId="62" xfId="0" applyNumberFormat="1" applyFont="1" applyBorder="1" applyAlignment="1">
      <alignment horizontal="center" vertical="center" wrapText="1" shrinkToFit="1"/>
    </xf>
    <xf numFmtId="0" fontId="34" fillId="0" borderId="77" xfId="0" applyNumberFormat="1" applyFont="1" applyBorder="1" applyAlignment="1">
      <alignment horizontal="center" vertical="center" wrapText="1" shrinkToFit="1"/>
    </xf>
    <xf numFmtId="0" fontId="34" fillId="0" borderId="80" xfId="0" applyFont="1" applyBorder="1" applyAlignment="1">
      <alignment horizontal="center" vertical="center"/>
    </xf>
    <xf numFmtId="0" fontId="34" fillId="0" borderId="63" xfId="0" applyNumberFormat="1" applyFont="1" applyBorder="1" applyAlignment="1">
      <alignment horizontal="center" vertical="center" wrapText="1" shrinkToFit="1"/>
    </xf>
    <xf numFmtId="0" fontId="34" fillId="0" borderId="15" xfId="0" applyNumberFormat="1" applyFont="1" applyBorder="1" applyAlignment="1">
      <alignment horizontal="center" vertical="center" wrapText="1" shrinkToFit="1"/>
    </xf>
    <xf numFmtId="0" fontId="34" fillId="0" borderId="37" xfId="0" applyNumberFormat="1" applyFont="1" applyBorder="1" applyAlignment="1">
      <alignment horizontal="center" vertical="center" wrapText="1" shrinkToFit="1"/>
    </xf>
    <xf numFmtId="0" fontId="34" fillId="0" borderId="38" xfId="0" applyNumberFormat="1" applyFont="1" applyBorder="1" applyAlignment="1">
      <alignment horizontal="center" vertical="center" wrapText="1" shrinkToFit="1"/>
    </xf>
    <xf numFmtId="0" fontId="34" fillId="0" borderId="15" xfId="0" applyNumberFormat="1" applyFont="1" applyBorder="1" applyAlignment="1">
      <alignment horizontal="center" vertical="center" shrinkToFit="1"/>
    </xf>
    <xf numFmtId="0" fontId="34" fillId="0" borderId="37" xfId="0" applyNumberFormat="1" applyFont="1" applyBorder="1" applyAlignment="1">
      <alignment horizontal="center" vertical="center" shrinkToFit="1"/>
    </xf>
    <xf numFmtId="0" fontId="34" fillId="0" borderId="38" xfId="0" applyNumberFormat="1" applyFont="1" applyBorder="1" applyAlignment="1">
      <alignment horizontal="center" vertical="center" shrinkToFit="1"/>
    </xf>
    <xf numFmtId="0" fontId="34" fillId="0" borderId="78" xfId="0" applyNumberFormat="1" applyFont="1" applyBorder="1" applyAlignment="1">
      <alignment horizontal="center" vertical="center" shrinkToFit="1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8" fillId="0" borderId="69" xfId="0" applyNumberFormat="1" applyFont="1" applyBorder="1" applyAlignment="1">
      <alignment horizontal="center" vertical="center" wrapText="1" shrinkToFit="1"/>
    </xf>
    <xf numFmtId="0" fontId="8" fillId="0" borderId="11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99" xfId="0" applyNumberFormat="1" applyFont="1" applyBorder="1" applyAlignment="1">
      <alignment horizontal="center" vertical="center"/>
    </xf>
    <xf numFmtId="0" fontId="27" fillId="0" borderId="57" xfId="0" applyFont="1" applyFill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3" fillId="0" borderId="18" xfId="0" applyFont="1" applyBorder="1" applyAlignment="1">
      <alignment/>
    </xf>
    <xf numFmtId="0" fontId="27" fillId="33" borderId="18" xfId="0" applyNumberFormat="1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center" vertical="center"/>
    </xf>
    <xf numFmtId="0" fontId="33" fillId="33" borderId="18" xfId="0" applyFont="1" applyFill="1" applyBorder="1" applyAlignment="1">
      <alignment horizontal="center" shrinkToFit="1"/>
    </xf>
    <xf numFmtId="0" fontId="34" fillId="0" borderId="35" xfId="0" applyNumberFormat="1" applyFont="1" applyFill="1" applyBorder="1" applyAlignment="1">
      <alignment horizontal="center" vertical="center" wrapText="1" shrinkToFit="1"/>
    </xf>
    <xf numFmtId="0" fontId="34" fillId="0" borderId="76" xfId="0" applyNumberFormat="1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 shrinkToFit="1"/>
    </xf>
    <xf numFmtId="0" fontId="15" fillId="0" borderId="1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9" xfId="0" applyNumberFormat="1" applyFont="1" applyBorder="1" applyAlignment="1">
      <alignment horizontal="center" vertical="center" wrapText="1"/>
    </xf>
    <xf numFmtId="0" fontId="15" fillId="0" borderId="118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15" fillId="0" borderId="109" xfId="0" applyNumberFormat="1" applyFont="1" applyFill="1" applyBorder="1" applyAlignment="1">
      <alignment horizontal="center" vertical="center"/>
    </xf>
    <xf numFmtId="0" fontId="15" fillId="0" borderId="115" xfId="0" applyNumberFormat="1" applyFont="1" applyFill="1" applyBorder="1" applyAlignment="1">
      <alignment horizontal="center" vertical="center"/>
    </xf>
    <xf numFmtId="0" fontId="15" fillId="0" borderId="116" xfId="0" applyNumberFormat="1" applyFont="1" applyFill="1" applyBorder="1" applyAlignment="1">
      <alignment horizontal="center" vertical="center"/>
    </xf>
    <xf numFmtId="0" fontId="15" fillId="0" borderId="117" xfId="0" applyNumberFormat="1" applyFont="1" applyFill="1" applyBorder="1" applyAlignment="1">
      <alignment horizontal="center" vertical="center"/>
    </xf>
    <xf numFmtId="0" fontId="15" fillId="0" borderId="118" xfId="0" applyNumberFormat="1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9" fillId="33" borderId="130" xfId="0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0" fontId="7" fillId="33" borderId="18" xfId="0" applyNumberFormat="1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4" fillId="33" borderId="18" xfId="0" applyNumberFormat="1" applyFont="1" applyFill="1" applyBorder="1" applyAlignment="1">
      <alignment horizontal="center" vertical="top" wrapText="1" shrinkToFit="1"/>
    </xf>
    <xf numFmtId="0" fontId="34" fillId="33" borderId="18" xfId="0" applyNumberFormat="1" applyFont="1" applyFill="1" applyBorder="1" applyAlignment="1">
      <alignment horizontal="center" vertical="top" shrinkToFit="1"/>
    </xf>
    <xf numFmtId="0" fontId="34" fillId="33" borderId="18" xfId="0" applyFont="1" applyFill="1" applyBorder="1" applyAlignment="1">
      <alignment horizontal="center" vertical="top"/>
    </xf>
    <xf numFmtId="0" fontId="34" fillId="33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11" fillId="0" borderId="68" xfId="0" applyFont="1" applyFill="1" applyBorder="1" applyAlignment="1">
      <alignment horizontal="center" vertical="center" textRotation="90"/>
    </xf>
    <xf numFmtId="0" fontId="50" fillId="0" borderId="114" xfId="0" applyFont="1" applyBorder="1" applyAlignment="1">
      <alignment/>
    </xf>
    <xf numFmtId="0" fontId="50" fillId="0" borderId="137" xfId="0" applyFont="1" applyBorder="1" applyAlignment="1">
      <alignment/>
    </xf>
    <xf numFmtId="0" fontId="50" fillId="0" borderId="135" xfId="0" applyFont="1" applyBorder="1" applyAlignment="1">
      <alignment/>
    </xf>
    <xf numFmtId="0" fontId="33" fillId="0" borderId="26" xfId="0" applyFont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center"/>
    </xf>
    <xf numFmtId="0" fontId="34" fillId="0" borderId="129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34" fillId="0" borderId="131" xfId="0" applyFont="1" applyBorder="1" applyAlignment="1">
      <alignment horizontal="center" vertical="center" wrapText="1" shrinkToFit="1"/>
    </xf>
    <xf numFmtId="0" fontId="34" fillId="0" borderId="13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4" fillId="0" borderId="129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31" xfId="0" applyFont="1" applyBorder="1" applyAlignment="1">
      <alignment horizontal="left" vertical="center" wrapText="1"/>
    </xf>
    <xf numFmtId="0" fontId="34" fillId="0" borderId="94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62" xfId="0" applyFont="1" applyBorder="1" applyAlignment="1">
      <alignment horizontal="left" vertical="center" wrapText="1"/>
    </xf>
    <xf numFmtId="0" fontId="34" fillId="0" borderId="134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65" xfId="0" applyFont="1" applyBorder="1" applyAlignment="1">
      <alignment horizontal="left" vertical="top" wrapText="1"/>
    </xf>
    <xf numFmtId="0" fontId="34" fillId="0" borderId="114" xfId="0" applyFont="1" applyBorder="1" applyAlignment="1">
      <alignment horizontal="left" vertical="center"/>
    </xf>
    <xf numFmtId="0" fontId="34" fillId="0" borderId="137" xfId="0" applyFont="1" applyBorder="1" applyAlignment="1">
      <alignment horizontal="left" vertical="center"/>
    </xf>
    <xf numFmtId="0" fontId="34" fillId="0" borderId="135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3" fillId="0" borderId="11" xfId="0" applyFont="1" applyBorder="1" applyAlignment="1">
      <alignment horizontal="left" vertical="center"/>
    </xf>
    <xf numFmtId="0" fontId="34" fillId="0" borderId="12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" fillId="0" borderId="14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3" xfId="0" applyNumberFormat="1" applyFont="1" applyBorder="1" applyAlignment="1">
      <alignment horizontal="center" vertical="center" wrapText="1"/>
    </xf>
    <xf numFmtId="49" fontId="10" fillId="0" borderId="144" xfId="0" applyNumberFormat="1" applyFont="1" applyBorder="1" applyAlignment="1">
      <alignment horizontal="center" vertical="center" wrapText="1"/>
    </xf>
    <xf numFmtId="49" fontId="10" fillId="0" borderId="145" xfId="0" applyNumberFormat="1" applyFont="1" applyBorder="1" applyAlignment="1">
      <alignment horizontal="center" vertical="center" wrapText="1"/>
    </xf>
    <xf numFmtId="49" fontId="10" fillId="0" borderId="146" xfId="0" applyNumberFormat="1" applyFont="1" applyBorder="1" applyAlignment="1">
      <alignment horizontal="center" vertical="center" wrapText="1"/>
    </xf>
    <xf numFmtId="49" fontId="3" fillId="0" borderId="144" xfId="0" applyNumberFormat="1" applyFont="1" applyBorder="1" applyAlignment="1">
      <alignment horizontal="center" vertical="center" wrapText="1"/>
    </xf>
    <xf numFmtId="49" fontId="3" fillId="0" borderId="145" xfId="0" applyNumberFormat="1" applyFont="1" applyBorder="1" applyAlignment="1">
      <alignment horizontal="center" vertical="center" wrapText="1"/>
    </xf>
    <xf numFmtId="49" fontId="3" fillId="0" borderId="146" xfId="0" applyNumberFormat="1" applyFont="1" applyBorder="1" applyAlignment="1">
      <alignment horizontal="center" vertical="center" wrapText="1"/>
    </xf>
    <xf numFmtId="0" fontId="27" fillId="0" borderId="147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left" vertical="center" wrapText="1"/>
    </xf>
    <xf numFmtId="0" fontId="27" fillId="0" borderId="148" xfId="0" applyFont="1" applyBorder="1" applyAlignment="1">
      <alignment horizontal="left" vertical="center" wrapText="1"/>
    </xf>
    <xf numFmtId="0" fontId="27" fillId="0" borderId="149" xfId="0" applyFont="1" applyBorder="1" applyAlignment="1">
      <alignment horizontal="left" vertical="center"/>
    </xf>
    <xf numFmtId="0" fontId="27" fillId="0" borderId="91" xfId="0" applyFont="1" applyBorder="1" applyAlignment="1">
      <alignment horizontal="left" vertical="center"/>
    </xf>
    <xf numFmtId="0" fontId="27" fillId="0" borderId="150" xfId="0" applyFont="1" applyBorder="1" applyAlignment="1">
      <alignment horizontal="left" vertical="center"/>
    </xf>
    <xf numFmtId="0" fontId="27" fillId="0" borderId="147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27" fillId="0" borderId="148" xfId="0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/>
    </xf>
    <xf numFmtId="0" fontId="27" fillId="0" borderId="15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38" xfId="0" applyFont="1" applyBorder="1" applyAlignment="1">
      <alignment horizontal="left" vertical="center"/>
    </xf>
    <xf numFmtId="49" fontId="27" fillId="0" borderId="149" xfId="0" applyNumberFormat="1" applyFont="1" applyBorder="1" applyAlignment="1">
      <alignment horizontal="center" vertical="center"/>
    </xf>
    <xf numFmtId="49" fontId="27" fillId="0" borderId="150" xfId="0" applyNumberFormat="1" applyFont="1" applyBorder="1" applyAlignment="1">
      <alignment horizontal="center" vertical="center"/>
    </xf>
    <xf numFmtId="49" fontId="27" fillId="0" borderId="147" xfId="0" applyNumberFormat="1" applyFont="1" applyBorder="1" applyAlignment="1">
      <alignment horizontal="center" vertical="center"/>
    </xf>
    <xf numFmtId="49" fontId="27" fillId="0" borderId="148" xfId="0" applyNumberFormat="1" applyFont="1" applyBorder="1" applyAlignment="1">
      <alignment horizontal="center" vertical="center"/>
    </xf>
    <xf numFmtId="0" fontId="27" fillId="0" borderId="15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38" xfId="0" applyFont="1" applyBorder="1" applyAlignment="1">
      <alignment horizontal="left" vertical="center" wrapText="1"/>
    </xf>
    <xf numFmtId="0" fontId="27" fillId="0" borderId="149" xfId="0" applyFont="1" applyBorder="1" applyAlignment="1">
      <alignment horizontal="left" vertical="center" wrapText="1"/>
    </xf>
    <xf numFmtId="0" fontId="27" fillId="0" borderId="91" xfId="0" applyFont="1" applyBorder="1" applyAlignment="1">
      <alignment horizontal="left" vertical="center" wrapText="1"/>
    </xf>
    <xf numFmtId="0" fontId="27" fillId="0" borderId="150" xfId="0" applyFont="1" applyBorder="1" applyAlignment="1">
      <alignment horizontal="left" vertical="center" wrapText="1"/>
    </xf>
    <xf numFmtId="49" fontId="27" fillId="0" borderId="151" xfId="0" applyNumberFormat="1" applyFont="1" applyBorder="1" applyAlignment="1">
      <alignment horizontal="center" vertical="center"/>
    </xf>
    <xf numFmtId="49" fontId="27" fillId="0" borderId="138" xfId="0" applyNumberFormat="1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3" xfId="0" applyFont="1" applyBorder="1" applyAlignment="1">
      <alignment horizontal="center" vertical="center" wrapText="1"/>
    </xf>
    <xf numFmtId="49" fontId="15" fillId="0" borderId="14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4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3" xfId="0" applyNumberFormat="1" applyFont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3" xfId="0" applyFont="1" applyBorder="1" applyAlignment="1">
      <alignment horizontal="center" vertical="center" wrapText="1"/>
    </xf>
    <xf numFmtId="49" fontId="15" fillId="0" borderId="14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4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4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top"/>
    </xf>
    <xf numFmtId="0" fontId="9" fillId="0" borderId="7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71" xfId="0" applyFont="1" applyBorder="1" applyAlignment="1">
      <alignment horizontal="center" vertical="center" textRotation="90"/>
    </xf>
    <xf numFmtId="0" fontId="9" fillId="0" borderId="94" xfId="0" applyFont="1" applyBorder="1" applyAlignment="1">
      <alignment horizontal="center" vertical="center" textRotation="90"/>
    </xf>
    <xf numFmtId="0" fontId="9" fillId="0" borderId="78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textRotation="90"/>
    </xf>
    <xf numFmtId="49" fontId="3" fillId="0" borderId="37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 wrapText="1"/>
    </xf>
    <xf numFmtId="0" fontId="9" fillId="0" borderId="83" xfId="0" applyFont="1" applyBorder="1" applyAlignment="1">
      <alignment horizontal="center" vertical="center" textRotation="90" wrapText="1"/>
    </xf>
    <xf numFmtId="0" fontId="9" fillId="0" borderId="82" xfId="0" applyFont="1" applyBorder="1" applyAlignment="1">
      <alignment horizontal="center" vertical="center" textRotation="90" wrapText="1"/>
    </xf>
    <xf numFmtId="49" fontId="3" fillId="0" borderId="33" xfId="0" applyNumberFormat="1" applyFont="1" applyBorder="1" applyAlignment="1">
      <alignment horizontal="center" vertical="center" textRotation="90" wrapText="1"/>
    </xf>
    <xf numFmtId="49" fontId="3" fillId="0" borderId="38" xfId="0" applyNumberFormat="1" applyFont="1" applyBorder="1" applyAlignment="1">
      <alignment horizontal="center" vertical="center" textRotation="90" wrapText="1"/>
    </xf>
    <xf numFmtId="0" fontId="3" fillId="0" borderId="114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1" fillId="0" borderId="133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132" xfId="0" applyFont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37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textRotation="90" wrapText="1"/>
    </xf>
    <xf numFmtId="0" fontId="9" fillId="0" borderId="71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7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0" borderId="114" xfId="0" applyFont="1" applyBorder="1" applyAlignment="1">
      <alignment horizontal="center" vertical="center" wrapText="1" shrinkToFit="1"/>
    </xf>
    <xf numFmtId="0" fontId="34" fillId="0" borderId="137" xfId="0" applyFont="1" applyBorder="1" applyAlignment="1">
      <alignment horizontal="center" vertical="center" wrapText="1" shrinkToFit="1"/>
    </xf>
    <xf numFmtId="0" fontId="8" fillId="0" borderId="114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 wrapText="1" shrinkToFit="1"/>
    </xf>
    <xf numFmtId="0" fontId="34" fillId="0" borderId="76" xfId="0" applyFont="1" applyBorder="1" applyAlignment="1">
      <alignment horizontal="center" vertical="center" wrapText="1" shrinkToFit="1"/>
    </xf>
    <xf numFmtId="0" fontId="34" fillId="0" borderId="97" xfId="0" applyFont="1" applyBorder="1" applyAlignment="1">
      <alignment horizontal="center" vertical="center" wrapText="1" shrinkToFit="1"/>
    </xf>
    <xf numFmtId="0" fontId="34" fillId="0" borderId="12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1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right" vertical="center" wrapText="1" shrinkToFit="1"/>
    </xf>
    <xf numFmtId="0" fontId="8" fillId="0" borderId="68" xfId="0" applyFont="1" applyBorder="1" applyAlignment="1">
      <alignment horizontal="right" vertical="center" wrapText="1" shrinkToFit="1"/>
    </xf>
    <xf numFmtId="0" fontId="8" fillId="0" borderId="152" xfId="0" applyFont="1" applyBorder="1" applyAlignment="1">
      <alignment horizontal="right" vertical="center" wrapText="1" shrinkToFit="1"/>
    </xf>
    <xf numFmtId="0" fontId="15" fillId="0" borderId="136" xfId="0" applyFont="1" applyBorder="1" applyAlignment="1">
      <alignment horizontal="center" vertical="center" wrapText="1"/>
    </xf>
    <xf numFmtId="0" fontId="15" fillId="0" borderId="152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textRotation="90" wrapText="1"/>
    </xf>
    <xf numFmtId="49" fontId="3" fillId="33" borderId="37" xfId="0" applyNumberFormat="1" applyFont="1" applyFill="1" applyBorder="1" applyAlignment="1">
      <alignment horizontal="center" vertical="center" textRotation="90" wrapText="1"/>
    </xf>
    <xf numFmtId="0" fontId="7" fillId="0" borderId="1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top" wrapText="1"/>
    </xf>
    <xf numFmtId="0" fontId="34" fillId="0" borderId="128" xfId="0" applyFont="1" applyBorder="1" applyAlignment="1">
      <alignment horizontal="center" vertical="center" wrapText="1" shrinkToFit="1"/>
    </xf>
    <xf numFmtId="0" fontId="34" fillId="0" borderId="44" xfId="0" applyFont="1" applyBorder="1" applyAlignment="1">
      <alignment horizontal="center" vertical="center" wrapText="1" shrinkToFit="1"/>
    </xf>
    <xf numFmtId="0" fontId="34" fillId="0" borderId="15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textRotation="90"/>
    </xf>
    <xf numFmtId="0" fontId="9" fillId="0" borderId="154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34" fillId="0" borderId="136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left" vertical="center" wrapText="1"/>
    </xf>
    <xf numFmtId="0" fontId="34" fillId="0" borderId="152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12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8" fillId="0" borderId="125" xfId="0" applyFont="1" applyBorder="1" applyAlignment="1">
      <alignment horizontal="right" vertical="center" wrapText="1" shrinkToFit="1"/>
    </xf>
    <xf numFmtId="0" fontId="8" fillId="0" borderId="137" xfId="0" applyFont="1" applyBorder="1" applyAlignment="1">
      <alignment horizontal="right" vertical="center" wrapText="1" shrinkToFit="1"/>
    </xf>
    <xf numFmtId="0" fontId="8" fillId="0" borderId="130" xfId="0" applyFont="1" applyBorder="1" applyAlignment="1">
      <alignment horizontal="right" vertical="center" wrapText="1" shrinkToFit="1"/>
    </xf>
    <xf numFmtId="0" fontId="29" fillId="0" borderId="13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34" fillId="0" borderId="13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8" fillId="0" borderId="135" xfId="0" applyFont="1" applyBorder="1" applyAlignment="1">
      <alignment horizontal="right" vertical="center" wrapText="1" shrinkToFit="1"/>
    </xf>
    <xf numFmtId="49" fontId="7" fillId="0" borderId="0" xfId="0" applyNumberFormat="1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8" fillId="0" borderId="114" xfId="0" applyFont="1" applyBorder="1" applyAlignment="1">
      <alignment horizontal="center" vertical="center" wrapText="1" shrinkToFit="1"/>
    </xf>
    <xf numFmtId="0" fontId="8" fillId="0" borderId="137" xfId="0" applyFont="1" applyBorder="1" applyAlignment="1">
      <alignment horizontal="center" vertical="center" wrapText="1" shrinkToFit="1"/>
    </xf>
    <xf numFmtId="0" fontId="8" fillId="0" borderId="135" xfId="0" applyFont="1" applyBorder="1" applyAlignment="1">
      <alignment horizontal="center" vertical="center" wrapText="1" shrinkToFit="1"/>
    </xf>
    <xf numFmtId="0" fontId="34" fillId="0" borderId="134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0" fontId="8" fillId="0" borderId="114" xfId="0" applyFont="1" applyBorder="1" applyAlignment="1">
      <alignment horizontal="right" vertical="center" wrapText="1"/>
    </xf>
    <xf numFmtId="0" fontId="8" fillId="0" borderId="137" xfId="0" applyFont="1" applyBorder="1" applyAlignment="1">
      <alignment horizontal="right" vertical="center" wrapText="1"/>
    </xf>
    <xf numFmtId="0" fontId="8" fillId="0" borderId="135" xfId="0" applyFont="1" applyBorder="1" applyAlignment="1">
      <alignment horizontal="right" vertical="center" wrapText="1"/>
    </xf>
    <xf numFmtId="0" fontId="8" fillId="0" borderId="13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35" fillId="0" borderId="114" xfId="0" applyFont="1" applyBorder="1" applyAlignment="1">
      <alignment horizontal="right" vertical="center"/>
    </xf>
    <xf numFmtId="0" fontId="35" fillId="0" borderId="137" xfId="0" applyFont="1" applyBorder="1" applyAlignment="1">
      <alignment horizontal="right" vertical="center"/>
    </xf>
    <xf numFmtId="0" fontId="35" fillId="0" borderId="135" xfId="0" applyFont="1" applyBorder="1" applyAlignment="1">
      <alignment horizontal="right" vertical="center"/>
    </xf>
    <xf numFmtId="0" fontId="8" fillId="0" borderId="114" xfId="0" applyFont="1" applyBorder="1" applyAlignment="1">
      <alignment horizontal="right" vertical="center"/>
    </xf>
    <xf numFmtId="0" fontId="8" fillId="0" borderId="137" xfId="0" applyFont="1" applyBorder="1" applyAlignment="1">
      <alignment horizontal="right" vertical="center"/>
    </xf>
    <xf numFmtId="0" fontId="8" fillId="0" borderId="135" xfId="0" applyFont="1" applyBorder="1" applyAlignment="1">
      <alignment horizontal="right" vertical="center"/>
    </xf>
    <xf numFmtId="0" fontId="8" fillId="0" borderId="114" xfId="0" applyFont="1" applyBorder="1" applyAlignment="1">
      <alignment horizontal="right" vertical="center" shrinkToFit="1"/>
    </xf>
    <xf numFmtId="0" fontId="8" fillId="0" borderId="137" xfId="0" applyFont="1" applyBorder="1" applyAlignment="1">
      <alignment horizontal="right" vertical="center" shrinkToFit="1"/>
    </xf>
    <xf numFmtId="0" fontId="8" fillId="0" borderId="135" xfId="0" applyFont="1" applyBorder="1" applyAlignment="1">
      <alignment horizontal="right" vertical="center" shrinkToFit="1"/>
    </xf>
    <xf numFmtId="0" fontId="9" fillId="0" borderId="68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68" xfId="0" applyFont="1" applyBorder="1" applyAlignment="1">
      <alignment horizontal="left" vertical="top"/>
    </xf>
    <xf numFmtId="0" fontId="8" fillId="0" borderId="13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7" fillId="0" borderId="1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7" fillId="0" borderId="1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27" fillId="0" borderId="155" xfId="0" applyFont="1" applyBorder="1" applyAlignment="1">
      <alignment horizontal="center" vertical="center" wrapText="1"/>
    </xf>
    <xf numFmtId="0" fontId="27" fillId="0" borderId="156" xfId="0" applyFont="1" applyBorder="1" applyAlignment="1">
      <alignment horizontal="center" vertical="center" wrapText="1"/>
    </xf>
    <xf numFmtId="49" fontId="27" fillId="0" borderId="119" xfId="0" applyNumberFormat="1" applyFont="1" applyBorder="1" applyAlignment="1">
      <alignment horizontal="center" vertical="center"/>
    </xf>
    <xf numFmtId="49" fontId="27" fillId="0" borderId="155" xfId="0" applyNumberFormat="1" applyFont="1" applyBorder="1" applyAlignment="1">
      <alignment horizontal="center" vertical="center"/>
    </xf>
    <xf numFmtId="49" fontId="27" fillId="0" borderId="157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31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left" vertical="center"/>
    </xf>
    <xf numFmtId="0" fontId="27" fillId="0" borderId="76" xfId="0" applyFont="1" applyBorder="1" applyAlignment="1">
      <alignment horizontal="left" vertical="center"/>
    </xf>
    <xf numFmtId="0" fontId="27" fillId="0" borderId="97" xfId="0" applyFont="1" applyBorder="1" applyAlignment="1">
      <alignment horizontal="left" vertical="center"/>
    </xf>
    <xf numFmtId="49" fontId="27" fillId="0" borderId="93" xfId="0" applyNumberFormat="1" applyFont="1" applyBorder="1" applyAlignment="1">
      <alignment horizontal="center" vertical="center"/>
    </xf>
    <xf numFmtId="49" fontId="27" fillId="0" borderId="76" xfId="0" applyNumberFormat="1" applyFont="1" applyBorder="1" applyAlignment="1">
      <alignment horizontal="center" vertical="center"/>
    </xf>
    <xf numFmtId="49" fontId="27" fillId="0" borderId="158" xfId="0" applyNumberFormat="1" applyFont="1" applyBorder="1" applyAlignment="1">
      <alignment horizontal="center" vertical="center"/>
    </xf>
    <xf numFmtId="49" fontId="27" fillId="0" borderId="87" xfId="0" applyNumberFormat="1" applyFont="1" applyBorder="1" applyAlignment="1">
      <alignment horizontal="left" vertical="center" wrapText="1"/>
    </xf>
    <xf numFmtId="49" fontId="27" fillId="0" borderId="99" xfId="0" applyNumberFormat="1" applyFont="1" applyBorder="1" applyAlignment="1">
      <alignment horizontal="left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128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153" xfId="0" applyFont="1" applyBorder="1" applyAlignment="1">
      <alignment horizontal="left" vertical="center"/>
    </xf>
    <xf numFmtId="0" fontId="27" fillId="0" borderId="12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5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9" fillId="0" borderId="144" xfId="0" applyNumberFormat="1" applyFont="1" applyBorder="1" applyAlignment="1">
      <alignment horizontal="center" vertical="center" wrapText="1"/>
    </xf>
    <xf numFmtId="49" fontId="9" fillId="0" borderId="145" xfId="0" applyNumberFormat="1" applyFont="1" applyBorder="1" applyAlignment="1">
      <alignment horizontal="center" vertical="center" wrapText="1"/>
    </xf>
    <xf numFmtId="49" fontId="9" fillId="0" borderId="146" xfId="0" applyNumberFormat="1" applyFont="1" applyBorder="1" applyAlignment="1">
      <alignment horizontal="center" vertical="center" wrapText="1"/>
    </xf>
    <xf numFmtId="49" fontId="7" fillId="0" borderId="14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4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3" xfId="0" applyNumberFormat="1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49" fontId="15" fillId="0" borderId="14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4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4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3" xfId="0" applyNumberFormat="1" applyFont="1" applyBorder="1" applyAlignment="1">
      <alignment horizontal="center" vertical="center" wrapText="1"/>
    </xf>
    <xf numFmtId="0" fontId="24" fillId="0" borderId="1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42" xfId="0" applyFont="1" applyBorder="1" applyAlignment="1">
      <alignment horizontal="center" vertical="center" wrapText="1"/>
    </xf>
    <xf numFmtId="0" fontId="24" fillId="0" borderId="14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49" fontId="3" fillId="0" borderId="98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justify" wrapText="1"/>
    </xf>
    <xf numFmtId="49" fontId="22" fillId="0" borderId="79" xfId="0" applyNumberFormat="1" applyFont="1" applyBorder="1" applyAlignment="1">
      <alignment horizontal="center" vertical="justify"/>
    </xf>
    <xf numFmtId="0" fontId="27" fillId="0" borderId="9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2" fillId="0" borderId="79" xfId="0" applyFont="1" applyBorder="1" applyAlignment="1">
      <alignment horizontal="center" vertical="top"/>
    </xf>
    <xf numFmtId="49" fontId="15" fillId="0" borderId="0" xfId="0" applyNumberFormat="1" applyFont="1" applyAlignment="1">
      <alignment horizontal="left"/>
    </xf>
    <xf numFmtId="0" fontId="7" fillId="0" borderId="114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right"/>
    </xf>
    <xf numFmtId="49" fontId="36" fillId="33" borderId="0" xfId="0" applyNumberFormat="1" applyFont="1" applyFill="1" applyAlignment="1">
      <alignment horizontal="left" vertical="justify"/>
    </xf>
    <xf numFmtId="0" fontId="27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 wrapText="1"/>
    </xf>
    <xf numFmtId="0" fontId="29" fillId="33" borderId="0" xfId="0" applyFont="1" applyFill="1" applyAlignment="1">
      <alignment horizontal="left" vertical="center" wrapText="1"/>
    </xf>
    <xf numFmtId="0" fontId="3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top"/>
    </xf>
    <xf numFmtId="0" fontId="43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0" fontId="33" fillId="33" borderId="10" xfId="0" applyFont="1" applyFill="1" applyBorder="1" applyAlignment="1">
      <alignment horizontal="left" vertical="center"/>
    </xf>
    <xf numFmtId="0" fontId="29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 wrapText="1"/>
    </xf>
    <xf numFmtId="0" fontId="7" fillId="33" borderId="0" xfId="0" applyFont="1" applyFill="1" applyAlignment="1">
      <alignment vertical="center" wrapText="1"/>
    </xf>
    <xf numFmtId="0" fontId="38" fillId="33" borderId="11" xfId="0" applyFont="1" applyFill="1" applyBorder="1" applyAlignment="1">
      <alignment horizontal="left" vertical="center"/>
    </xf>
    <xf numFmtId="0" fontId="27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vertical="center"/>
    </xf>
    <xf numFmtId="0" fontId="33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54" xfId="0" applyFont="1" applyFill="1" applyBorder="1" applyAlignment="1">
      <alignment horizontal="center" vertical="center" textRotation="90"/>
    </xf>
    <xf numFmtId="0" fontId="9" fillId="33" borderId="51" xfId="0" applyFont="1" applyFill="1" applyBorder="1" applyAlignment="1">
      <alignment horizontal="center" vertical="center" textRotation="90"/>
    </xf>
    <xf numFmtId="0" fontId="29" fillId="33" borderId="136" xfId="0" applyFont="1" applyFill="1" applyBorder="1" applyAlignment="1">
      <alignment horizontal="center" vertical="center" wrapText="1"/>
    </xf>
    <xf numFmtId="0" fontId="29" fillId="33" borderId="68" xfId="0" applyFont="1" applyFill="1" applyBorder="1" applyAlignment="1">
      <alignment horizontal="center" vertical="center" wrapText="1"/>
    </xf>
    <xf numFmtId="0" fontId="29" fillId="33" borderId="152" xfId="0" applyFont="1" applyFill="1" applyBorder="1" applyAlignment="1">
      <alignment horizontal="center" vertical="center" wrapText="1"/>
    </xf>
    <xf numFmtId="0" fontId="29" fillId="33" borderId="94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33" borderId="62" xfId="0" applyFont="1" applyFill="1" applyBorder="1" applyAlignment="1">
      <alignment horizontal="center" vertical="center" wrapText="1"/>
    </xf>
    <xf numFmtId="0" fontId="15" fillId="33" borderId="136" xfId="0" applyFont="1" applyFill="1" applyBorder="1" applyAlignment="1">
      <alignment horizontal="center" vertical="center" wrapText="1"/>
    </xf>
    <xf numFmtId="0" fontId="15" fillId="33" borderId="152" xfId="0" applyFont="1" applyFill="1" applyBorder="1" applyAlignment="1">
      <alignment horizontal="center" vertical="center" wrapText="1"/>
    </xf>
    <xf numFmtId="0" fontId="15" fillId="33" borderId="94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134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7" fillId="33" borderId="136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1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 textRotation="90" wrapText="1"/>
    </xf>
    <xf numFmtId="0" fontId="15" fillId="33" borderId="63" xfId="0" applyFont="1" applyFill="1" applyBorder="1" applyAlignment="1">
      <alignment horizontal="center" vertical="center" textRotation="90" wrapText="1"/>
    </xf>
    <xf numFmtId="49" fontId="3" fillId="33" borderId="33" xfId="0" applyNumberFormat="1" applyFont="1" applyFill="1" applyBorder="1" applyAlignment="1">
      <alignment horizontal="center" vertical="center" textRotation="90" wrapText="1"/>
    </xf>
    <xf numFmtId="49" fontId="3" fillId="33" borderId="38" xfId="0" applyNumberFormat="1" applyFont="1" applyFill="1" applyBorder="1" applyAlignment="1">
      <alignment horizontal="center" vertical="center" textRotation="90" wrapText="1"/>
    </xf>
    <xf numFmtId="49" fontId="7" fillId="33" borderId="68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33" borderId="114" xfId="0" applyFont="1" applyFill="1" applyBorder="1" applyAlignment="1">
      <alignment horizontal="center" vertical="center" wrapText="1"/>
    </xf>
    <xf numFmtId="0" fontId="3" fillId="33" borderId="137" xfId="0" applyFont="1" applyFill="1" applyBorder="1" applyAlignment="1">
      <alignment horizontal="center" vertical="center" wrapText="1"/>
    </xf>
    <xf numFmtId="0" fontId="3" fillId="33" borderId="135" xfId="0" applyFont="1" applyFill="1" applyBorder="1" applyAlignment="1">
      <alignment horizontal="center" vertical="center" wrapText="1"/>
    </xf>
    <xf numFmtId="0" fontId="31" fillId="33" borderId="133" xfId="0" applyFont="1" applyFill="1" applyBorder="1" applyAlignment="1">
      <alignment horizontal="center" vertical="center"/>
    </xf>
    <xf numFmtId="0" fontId="31" fillId="33" borderId="79" xfId="0" applyFont="1" applyFill="1" applyBorder="1" applyAlignment="1">
      <alignment horizontal="center" vertical="center"/>
    </xf>
    <xf numFmtId="0" fontId="31" fillId="33" borderId="132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 textRotation="90"/>
    </xf>
    <xf numFmtId="0" fontId="9" fillId="33" borderId="78" xfId="0" applyFont="1" applyFill="1" applyBorder="1" applyAlignment="1">
      <alignment horizontal="center" vertical="center" textRotation="90"/>
    </xf>
    <xf numFmtId="0" fontId="9" fillId="33" borderId="83" xfId="0" applyFont="1" applyFill="1" applyBorder="1" applyAlignment="1">
      <alignment horizontal="center" vertical="center" textRotation="90" wrapText="1"/>
    </xf>
    <xf numFmtId="0" fontId="9" fillId="33" borderId="82" xfId="0" applyFont="1" applyFill="1" applyBorder="1" applyAlignment="1">
      <alignment horizontal="center" vertical="center" textRotation="90" wrapText="1"/>
    </xf>
    <xf numFmtId="0" fontId="9" fillId="33" borderId="94" xfId="0" applyFont="1" applyFill="1" applyBorder="1" applyAlignment="1">
      <alignment horizontal="center" vertical="center" textRotation="90"/>
    </xf>
    <xf numFmtId="0" fontId="9" fillId="33" borderId="33" xfId="0" applyFont="1" applyFill="1" applyBorder="1" applyAlignment="1">
      <alignment horizontal="center" vertical="top"/>
    </xf>
    <xf numFmtId="0" fontId="9" fillId="33" borderId="79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49" fontId="3" fillId="33" borderId="32" xfId="0" applyNumberFormat="1" applyFont="1" applyFill="1" applyBorder="1" applyAlignment="1">
      <alignment horizontal="center" vertical="center" textRotation="90" wrapText="1"/>
    </xf>
    <xf numFmtId="49" fontId="3" fillId="33" borderId="15" xfId="0" applyNumberFormat="1" applyFont="1" applyFill="1" applyBorder="1" applyAlignment="1">
      <alignment horizontal="center" vertical="center" textRotation="90" wrapText="1"/>
    </xf>
    <xf numFmtId="0" fontId="15" fillId="33" borderId="125" xfId="0" applyFont="1" applyFill="1" applyBorder="1" applyAlignment="1">
      <alignment horizontal="center" vertical="center" wrapText="1"/>
    </xf>
    <xf numFmtId="0" fontId="15" fillId="33" borderId="130" xfId="0" applyFont="1" applyFill="1" applyBorder="1" applyAlignment="1">
      <alignment horizontal="center" vertical="center" wrapText="1"/>
    </xf>
    <xf numFmtId="0" fontId="15" fillId="33" borderId="12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textRotation="90" wrapText="1"/>
    </xf>
    <xf numFmtId="0" fontId="9" fillId="33" borderId="93" xfId="0" applyFont="1" applyFill="1" applyBorder="1" applyAlignment="1">
      <alignment horizontal="center" vertical="top" wrapText="1"/>
    </xf>
    <xf numFmtId="0" fontId="9" fillId="33" borderId="76" xfId="0" applyFont="1" applyFill="1" applyBorder="1" applyAlignment="1">
      <alignment horizontal="center" vertical="top" wrapText="1"/>
    </xf>
    <xf numFmtId="0" fontId="9" fillId="33" borderId="97" xfId="0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center" textRotation="90"/>
    </xf>
    <xf numFmtId="49" fontId="3" fillId="33" borderId="37" xfId="0" applyNumberFormat="1" applyFont="1" applyFill="1" applyBorder="1" applyAlignment="1">
      <alignment horizontal="center" vertical="center" textRotation="90"/>
    </xf>
    <xf numFmtId="0" fontId="9" fillId="33" borderId="0" xfId="0" applyFont="1" applyFill="1" applyAlignment="1">
      <alignment horizontal="center" vertical="center" textRotation="90" wrapText="1"/>
    </xf>
    <xf numFmtId="0" fontId="9" fillId="33" borderId="71" xfId="0" applyFont="1" applyFill="1" applyBorder="1" applyAlignment="1">
      <alignment horizontal="center" vertical="center" textRotation="90" wrapText="1"/>
    </xf>
    <xf numFmtId="0" fontId="9" fillId="33" borderId="78" xfId="0" applyFont="1" applyFill="1" applyBorder="1" applyAlignment="1">
      <alignment horizontal="center" vertical="center" textRotation="90" wrapText="1"/>
    </xf>
    <xf numFmtId="0" fontId="9" fillId="33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15" fillId="33" borderId="114" xfId="0" applyFont="1" applyFill="1" applyBorder="1" applyAlignment="1">
      <alignment horizontal="center" vertical="center" wrapText="1"/>
    </xf>
    <xf numFmtId="0" fontId="15" fillId="33" borderId="137" xfId="0" applyFont="1" applyFill="1" applyBorder="1" applyAlignment="1">
      <alignment horizontal="center" vertical="center" wrapText="1"/>
    </xf>
    <xf numFmtId="0" fontId="15" fillId="33" borderId="135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137" xfId="0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 wrapText="1"/>
    </xf>
    <xf numFmtId="0" fontId="34" fillId="33" borderId="136" xfId="0" applyFont="1" applyFill="1" applyBorder="1" applyAlignment="1">
      <alignment horizontal="left" vertical="center" wrapText="1"/>
    </xf>
    <xf numFmtId="0" fontId="34" fillId="33" borderId="68" xfId="0" applyFont="1" applyFill="1" applyBorder="1" applyAlignment="1">
      <alignment horizontal="left" vertical="center" wrapText="1"/>
    </xf>
    <xf numFmtId="0" fontId="34" fillId="33" borderId="152" xfId="0" applyFont="1" applyFill="1" applyBorder="1" applyAlignment="1">
      <alignment horizontal="left" vertical="center" wrapText="1"/>
    </xf>
    <xf numFmtId="0" fontId="34" fillId="33" borderId="93" xfId="0" applyFont="1" applyFill="1" applyBorder="1" applyAlignment="1">
      <alignment horizontal="center" vertical="center" wrapText="1" shrinkToFit="1"/>
    </xf>
    <xf numFmtId="0" fontId="34" fillId="33" borderId="76" xfId="0" applyFont="1" applyFill="1" applyBorder="1" applyAlignment="1">
      <alignment horizontal="center" vertical="center" wrapText="1" shrinkToFit="1"/>
    </xf>
    <xf numFmtId="0" fontId="34" fillId="33" borderId="97" xfId="0" applyFont="1" applyFill="1" applyBorder="1" applyAlignment="1">
      <alignment horizontal="center" vertical="center" wrapText="1" shrinkToFit="1"/>
    </xf>
    <xf numFmtId="0" fontId="34" fillId="33" borderId="129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31" xfId="0" applyFont="1" applyFill="1" applyBorder="1" applyAlignment="1">
      <alignment horizontal="left" vertical="center" wrapText="1"/>
    </xf>
    <xf numFmtId="0" fontId="34" fillId="33" borderId="129" xfId="0" applyFont="1" applyFill="1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 vertical="center" wrapText="1" shrinkToFit="1"/>
    </xf>
    <xf numFmtId="0" fontId="34" fillId="33" borderId="131" xfId="0" applyFont="1" applyFill="1" applyBorder="1" applyAlignment="1">
      <alignment horizontal="center" vertical="center" wrapText="1" shrinkToFit="1"/>
    </xf>
    <xf numFmtId="0" fontId="34" fillId="33" borderId="129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94" xfId="0" applyFont="1" applyFill="1" applyBorder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4" fillId="33" borderId="62" xfId="0" applyFont="1" applyFill="1" applyBorder="1" applyAlignment="1">
      <alignment horizontal="left" vertical="center" wrapText="1"/>
    </xf>
    <xf numFmtId="0" fontId="34" fillId="33" borderId="134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33" borderId="65" xfId="0" applyFont="1" applyFill="1" applyBorder="1" applyAlignment="1">
      <alignment horizontal="left" vertical="center" wrapText="1"/>
    </xf>
    <xf numFmtId="0" fontId="34" fillId="33" borderId="128" xfId="0" applyFont="1" applyFill="1" applyBorder="1" applyAlignment="1">
      <alignment horizontal="center" vertical="center" wrapText="1" shrinkToFit="1"/>
    </xf>
    <xf numFmtId="0" fontId="34" fillId="33" borderId="44" xfId="0" applyFont="1" applyFill="1" applyBorder="1" applyAlignment="1">
      <alignment horizontal="center" vertical="center" wrapText="1" shrinkToFit="1"/>
    </xf>
    <xf numFmtId="0" fontId="34" fillId="33" borderId="153" xfId="0" applyFont="1" applyFill="1" applyBorder="1" applyAlignment="1">
      <alignment horizontal="center" vertical="center" wrapText="1" shrinkToFit="1"/>
    </xf>
    <xf numFmtId="0" fontId="8" fillId="33" borderId="125" xfId="0" applyFont="1" applyFill="1" applyBorder="1" applyAlignment="1">
      <alignment horizontal="right" vertical="center" wrapText="1" shrinkToFit="1"/>
    </xf>
    <xf numFmtId="0" fontId="8" fillId="33" borderId="137" xfId="0" applyFont="1" applyFill="1" applyBorder="1" applyAlignment="1">
      <alignment horizontal="right" vertical="center" wrapText="1" shrinkToFit="1"/>
    </xf>
    <xf numFmtId="0" fontId="8" fillId="33" borderId="130" xfId="0" applyFont="1" applyFill="1" applyBorder="1" applyAlignment="1">
      <alignment horizontal="right" vertical="center" wrapText="1" shrinkToFit="1"/>
    </xf>
    <xf numFmtId="0" fontId="34" fillId="33" borderId="114" xfId="0" applyFont="1" applyFill="1" applyBorder="1" applyAlignment="1">
      <alignment horizontal="left" vertical="center"/>
    </xf>
    <xf numFmtId="0" fontId="34" fillId="33" borderId="137" xfId="0" applyFont="1" applyFill="1" applyBorder="1" applyAlignment="1">
      <alignment horizontal="left" vertical="center"/>
    </xf>
    <xf numFmtId="0" fontId="34" fillId="33" borderId="135" xfId="0" applyFont="1" applyFill="1" applyBorder="1" applyAlignment="1">
      <alignment horizontal="left" vertical="center"/>
    </xf>
    <xf numFmtId="0" fontId="34" fillId="33" borderId="114" xfId="0" applyFont="1" applyFill="1" applyBorder="1" applyAlignment="1">
      <alignment horizontal="center" vertical="center" wrapText="1" shrinkToFit="1"/>
    </xf>
    <xf numFmtId="0" fontId="34" fillId="33" borderId="137" xfId="0" applyFont="1" applyFill="1" applyBorder="1" applyAlignment="1">
      <alignment horizontal="center" vertical="center" wrapText="1" shrinkToFit="1"/>
    </xf>
    <xf numFmtId="0" fontId="8" fillId="33" borderId="136" xfId="0" applyFont="1" applyFill="1" applyBorder="1" applyAlignment="1">
      <alignment horizontal="right" vertical="center" wrapText="1" shrinkToFit="1"/>
    </xf>
    <xf numFmtId="0" fontId="8" fillId="33" borderId="68" xfId="0" applyFont="1" applyFill="1" applyBorder="1" applyAlignment="1">
      <alignment horizontal="right" vertical="center" wrapText="1" shrinkToFit="1"/>
    </xf>
    <xf numFmtId="0" fontId="8" fillId="33" borderId="152" xfId="0" applyFont="1" applyFill="1" applyBorder="1" applyAlignment="1">
      <alignment horizontal="right" vertical="center" wrapText="1" shrinkToFit="1"/>
    </xf>
    <xf numFmtId="0" fontId="8" fillId="33" borderId="114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right" vertical="center" wrapText="1" shrinkToFit="1"/>
    </xf>
    <xf numFmtId="0" fontId="34" fillId="33" borderId="129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31" xfId="0" applyFont="1" applyFill="1" applyBorder="1" applyAlignment="1">
      <alignment horizontal="center" vertical="center" wrapText="1"/>
    </xf>
    <xf numFmtId="0" fontId="34" fillId="33" borderId="134" xfId="0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 horizontal="left" vertical="top" wrapText="1"/>
    </xf>
    <xf numFmtId="0" fontId="34" fillId="33" borderId="65" xfId="0" applyFont="1" applyFill="1" applyBorder="1" applyAlignment="1">
      <alignment horizontal="left" vertical="top" wrapText="1"/>
    </xf>
    <xf numFmtId="0" fontId="34" fillId="33" borderId="134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8" fillId="33" borderId="114" xfId="0" applyFont="1" applyFill="1" applyBorder="1" applyAlignment="1">
      <alignment horizontal="center" vertical="center" wrapText="1" shrinkToFit="1"/>
    </xf>
    <xf numFmtId="0" fontId="8" fillId="33" borderId="137" xfId="0" applyFont="1" applyFill="1" applyBorder="1" applyAlignment="1">
      <alignment horizontal="center" vertical="center" wrapText="1" shrinkToFit="1"/>
    </xf>
    <xf numFmtId="0" fontId="8" fillId="33" borderId="135" xfId="0" applyFont="1" applyFill="1" applyBorder="1" applyAlignment="1">
      <alignment horizontal="center" vertical="center" wrapText="1" shrinkToFit="1"/>
    </xf>
    <xf numFmtId="0" fontId="34" fillId="33" borderId="134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33" borderId="65" xfId="0" applyFont="1" applyFill="1" applyBorder="1" applyAlignment="1">
      <alignment horizontal="left" vertical="center"/>
    </xf>
    <xf numFmtId="0" fontId="8" fillId="33" borderId="114" xfId="0" applyFont="1" applyFill="1" applyBorder="1" applyAlignment="1">
      <alignment horizontal="right" vertical="center" wrapText="1"/>
    </xf>
    <xf numFmtId="0" fontId="8" fillId="33" borderId="137" xfId="0" applyFont="1" applyFill="1" applyBorder="1" applyAlignment="1">
      <alignment horizontal="right" vertical="center" wrapText="1"/>
    </xf>
    <xf numFmtId="0" fontId="8" fillId="33" borderId="135" xfId="0" applyFont="1" applyFill="1" applyBorder="1" applyAlignment="1">
      <alignment horizontal="right" vertical="center" wrapText="1"/>
    </xf>
    <xf numFmtId="0" fontId="8" fillId="33" borderId="13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65" xfId="0" applyFont="1" applyFill="1" applyBorder="1" applyAlignment="1">
      <alignment horizontal="left" vertical="center" wrapText="1"/>
    </xf>
    <xf numFmtId="0" fontId="35" fillId="33" borderId="114" xfId="0" applyFont="1" applyFill="1" applyBorder="1" applyAlignment="1">
      <alignment horizontal="right" vertical="center"/>
    </xf>
    <xf numFmtId="0" fontId="35" fillId="33" borderId="137" xfId="0" applyFont="1" applyFill="1" applyBorder="1" applyAlignment="1">
      <alignment horizontal="right" vertical="center"/>
    </xf>
    <xf numFmtId="0" fontId="35" fillId="33" borderId="135" xfId="0" applyFont="1" applyFill="1" applyBorder="1" applyAlignment="1">
      <alignment horizontal="right" vertical="center"/>
    </xf>
    <xf numFmtId="0" fontId="8" fillId="33" borderId="114" xfId="0" applyFont="1" applyFill="1" applyBorder="1" applyAlignment="1">
      <alignment horizontal="right" vertical="center"/>
    </xf>
    <xf numFmtId="0" fontId="8" fillId="33" borderId="137" xfId="0" applyFont="1" applyFill="1" applyBorder="1" applyAlignment="1">
      <alignment horizontal="right" vertical="center"/>
    </xf>
    <xf numFmtId="0" fontId="8" fillId="33" borderId="135" xfId="0" applyFont="1" applyFill="1" applyBorder="1" applyAlignment="1">
      <alignment horizontal="right" vertical="center"/>
    </xf>
    <xf numFmtId="0" fontId="8" fillId="33" borderId="114" xfId="0" applyFont="1" applyFill="1" applyBorder="1" applyAlignment="1">
      <alignment horizontal="right" vertical="center" shrinkToFit="1"/>
    </xf>
    <xf numFmtId="0" fontId="8" fillId="33" borderId="137" xfId="0" applyFont="1" applyFill="1" applyBorder="1" applyAlignment="1">
      <alignment horizontal="right" vertical="center" shrinkToFit="1"/>
    </xf>
    <xf numFmtId="0" fontId="8" fillId="33" borderId="135" xfId="0" applyFont="1" applyFill="1" applyBorder="1" applyAlignment="1">
      <alignment horizontal="right" vertical="center" shrinkToFit="1"/>
    </xf>
    <xf numFmtId="0" fontId="9" fillId="33" borderId="68" xfId="0" applyFont="1" applyFill="1" applyBorder="1" applyAlignment="1">
      <alignment horizontal="center" vertical="center" textRotation="90"/>
    </xf>
    <xf numFmtId="0" fontId="9" fillId="33" borderId="0" xfId="0" applyFont="1" applyFill="1" applyAlignment="1">
      <alignment horizontal="center" vertical="center" textRotation="90"/>
    </xf>
    <xf numFmtId="0" fontId="9" fillId="33" borderId="68" xfId="0" applyFont="1" applyFill="1" applyBorder="1" applyAlignment="1">
      <alignment horizontal="left" vertical="top"/>
    </xf>
    <xf numFmtId="0" fontId="8" fillId="33" borderId="136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left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top"/>
    </xf>
    <xf numFmtId="0" fontId="8" fillId="33" borderId="12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7" fillId="33" borderId="1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 wrapText="1"/>
    </xf>
    <xf numFmtId="0" fontId="8" fillId="33" borderId="12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49" fontId="7" fillId="33" borderId="13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70" xfId="0" applyNumberFormat="1" applyFont="1" applyFill="1" applyBorder="1" applyAlignment="1">
      <alignment horizontal="center" vertical="center" wrapText="1"/>
    </xf>
    <xf numFmtId="49" fontId="7" fillId="33" borderId="77" xfId="0" applyNumberFormat="1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77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0" fontId="27" fillId="33" borderId="119" xfId="0" applyFont="1" applyFill="1" applyBorder="1" applyAlignment="1">
      <alignment horizontal="center" vertical="center" wrapText="1"/>
    </xf>
    <xf numFmtId="0" fontId="27" fillId="33" borderId="155" xfId="0" applyFont="1" applyFill="1" applyBorder="1" applyAlignment="1">
      <alignment horizontal="center" vertical="center" wrapText="1"/>
    </xf>
    <xf numFmtId="0" fontId="27" fillId="33" borderId="156" xfId="0" applyFont="1" applyFill="1" applyBorder="1" applyAlignment="1">
      <alignment horizontal="center" vertical="center" wrapText="1"/>
    </xf>
    <xf numFmtId="49" fontId="27" fillId="33" borderId="119" xfId="0" applyNumberFormat="1" applyFont="1" applyFill="1" applyBorder="1" applyAlignment="1">
      <alignment horizontal="center" vertical="center"/>
    </xf>
    <xf numFmtId="49" fontId="27" fillId="33" borderId="155" xfId="0" applyNumberFormat="1" applyFont="1" applyFill="1" applyBorder="1" applyAlignment="1">
      <alignment horizontal="center" vertical="center"/>
    </xf>
    <xf numFmtId="49" fontId="27" fillId="33" borderId="157" xfId="0" applyNumberFormat="1" applyFont="1" applyFill="1" applyBorder="1" applyAlignment="1">
      <alignment horizontal="center" vertical="center"/>
    </xf>
    <xf numFmtId="49" fontId="27" fillId="33" borderId="27" xfId="0" applyNumberFormat="1" applyFont="1" applyFill="1" applyBorder="1" applyAlignment="1">
      <alignment horizontal="left" vertical="center" wrapText="1"/>
    </xf>
    <xf numFmtId="49" fontId="27" fillId="33" borderId="26" xfId="0" applyNumberFormat="1" applyFont="1" applyFill="1" applyBorder="1" applyAlignment="1">
      <alignment horizontal="left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31" xfId="0" applyFont="1" applyFill="1" applyBorder="1" applyAlignment="1">
      <alignment horizontal="center" vertical="center" wrapText="1"/>
    </xf>
    <xf numFmtId="0" fontId="27" fillId="33" borderId="93" xfId="0" applyFont="1" applyFill="1" applyBorder="1" applyAlignment="1">
      <alignment horizontal="left" vertical="center"/>
    </xf>
    <xf numFmtId="0" fontId="27" fillId="33" borderId="76" xfId="0" applyFont="1" applyFill="1" applyBorder="1" applyAlignment="1">
      <alignment horizontal="left" vertical="center"/>
    </xf>
    <xf numFmtId="0" fontId="27" fillId="33" borderId="97" xfId="0" applyFont="1" applyFill="1" applyBorder="1" applyAlignment="1">
      <alignment horizontal="left" vertical="center"/>
    </xf>
    <xf numFmtId="49" fontId="27" fillId="33" borderId="93" xfId="0" applyNumberFormat="1" applyFont="1" applyFill="1" applyBorder="1" applyAlignment="1">
      <alignment horizontal="center" vertical="center"/>
    </xf>
    <xf numFmtId="49" fontId="27" fillId="33" borderId="76" xfId="0" applyNumberFormat="1" applyFont="1" applyFill="1" applyBorder="1" applyAlignment="1">
      <alignment horizontal="center" vertical="center"/>
    </xf>
    <xf numFmtId="49" fontId="27" fillId="33" borderId="158" xfId="0" applyNumberFormat="1" applyFont="1" applyFill="1" applyBorder="1" applyAlignment="1">
      <alignment horizontal="center" vertical="center"/>
    </xf>
    <xf numFmtId="49" fontId="27" fillId="33" borderId="87" xfId="0" applyNumberFormat="1" applyFont="1" applyFill="1" applyBorder="1" applyAlignment="1">
      <alignment horizontal="left" vertical="center" wrapText="1"/>
    </xf>
    <xf numFmtId="49" fontId="27" fillId="33" borderId="99" xfId="0" applyNumberFormat="1" applyFont="1" applyFill="1" applyBorder="1" applyAlignment="1">
      <alignment horizontal="left" vertical="center" wrapText="1"/>
    </xf>
    <xf numFmtId="0" fontId="27" fillId="33" borderId="87" xfId="0" applyFont="1" applyFill="1" applyBorder="1" applyAlignment="1">
      <alignment horizontal="center" vertical="center" wrapText="1"/>
    </xf>
    <xf numFmtId="0" fontId="27" fillId="33" borderId="99" xfId="0" applyFont="1" applyFill="1" applyBorder="1" applyAlignment="1">
      <alignment horizontal="center" vertical="center" wrapText="1"/>
    </xf>
    <xf numFmtId="0" fontId="27" fillId="33" borderId="153" xfId="0" applyFont="1" applyFill="1" applyBorder="1" applyAlignment="1">
      <alignment horizontal="center" vertical="center" wrapText="1"/>
    </xf>
    <xf numFmtId="0" fontId="27" fillId="33" borderId="128" xfId="0" applyFont="1" applyFill="1" applyBorder="1" applyAlignment="1">
      <alignment horizontal="left" vertical="center"/>
    </xf>
    <xf numFmtId="0" fontId="27" fillId="33" borderId="44" xfId="0" applyFont="1" applyFill="1" applyBorder="1" applyAlignment="1">
      <alignment horizontal="left" vertical="center"/>
    </xf>
    <xf numFmtId="0" fontId="27" fillId="33" borderId="153" xfId="0" applyFont="1" applyFill="1" applyBorder="1" applyAlignment="1">
      <alignment horizontal="left" vertical="center"/>
    </xf>
    <xf numFmtId="0" fontId="27" fillId="33" borderId="128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15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9" fontId="3" fillId="33" borderId="14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4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4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3" xfId="0" applyNumberFormat="1" applyFont="1" applyFill="1" applyBorder="1" applyAlignment="1">
      <alignment horizontal="center" vertical="center" wrapText="1"/>
    </xf>
    <xf numFmtId="49" fontId="9" fillId="33" borderId="144" xfId="0" applyNumberFormat="1" applyFont="1" applyFill="1" applyBorder="1" applyAlignment="1">
      <alignment horizontal="center" vertical="center" wrapText="1"/>
    </xf>
    <xf numFmtId="49" fontId="9" fillId="33" borderId="145" xfId="0" applyNumberFormat="1" applyFont="1" applyFill="1" applyBorder="1" applyAlignment="1">
      <alignment horizontal="center" vertical="center" wrapText="1"/>
    </xf>
    <xf numFmtId="49" fontId="9" fillId="33" borderId="146" xfId="0" applyNumberFormat="1" applyFont="1" applyFill="1" applyBorder="1" applyAlignment="1">
      <alignment horizontal="center" vertical="center" wrapText="1"/>
    </xf>
    <xf numFmtId="49" fontId="7" fillId="33" borderId="14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141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4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3" xfId="0" applyNumberFormat="1" applyFont="1" applyFill="1" applyBorder="1" applyAlignment="1">
      <alignment horizontal="center" vertical="center" wrapText="1"/>
    </xf>
    <xf numFmtId="0" fontId="15" fillId="33" borderId="14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42" xfId="0" applyFont="1" applyFill="1" applyBorder="1" applyAlignment="1">
      <alignment horizontal="center" vertical="center" wrapText="1"/>
    </xf>
    <xf numFmtId="0" fontId="15" fillId="33" borderId="143" xfId="0" applyFont="1" applyFill="1" applyBorder="1" applyAlignment="1">
      <alignment horizontal="center" vertical="center" wrapText="1"/>
    </xf>
    <xf numFmtId="0" fontId="7" fillId="33" borderId="14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/>
    </xf>
    <xf numFmtId="49" fontId="15" fillId="33" borderId="14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33" borderId="141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5" fillId="33" borderId="14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43" xfId="0" applyNumberFormat="1" applyFont="1" applyFill="1" applyBorder="1" applyAlignment="1">
      <alignment horizontal="center" vertical="center" wrapText="1"/>
    </xf>
    <xf numFmtId="0" fontId="24" fillId="33" borderId="14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42" xfId="0" applyFont="1" applyFill="1" applyBorder="1" applyAlignment="1">
      <alignment horizontal="center" vertical="center" wrapText="1"/>
    </xf>
    <xf numFmtId="0" fontId="24" fillId="33" borderId="14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5" fillId="33" borderId="108" xfId="0" applyFont="1" applyFill="1" applyBorder="1" applyAlignment="1">
      <alignment horizontal="center" vertical="center" wrapText="1"/>
    </xf>
    <xf numFmtId="49" fontId="10" fillId="33" borderId="144" xfId="0" applyNumberFormat="1" applyFont="1" applyFill="1" applyBorder="1" applyAlignment="1">
      <alignment horizontal="center" vertical="center" wrapText="1"/>
    </xf>
    <xf numFmtId="49" fontId="10" fillId="33" borderId="145" xfId="0" applyNumberFormat="1" applyFont="1" applyFill="1" applyBorder="1" applyAlignment="1">
      <alignment horizontal="center" vertical="center" wrapText="1"/>
    </xf>
    <xf numFmtId="49" fontId="10" fillId="33" borderId="146" xfId="0" applyNumberFormat="1" applyFont="1" applyFill="1" applyBorder="1" applyAlignment="1">
      <alignment horizontal="center" vertical="center" wrapText="1"/>
    </xf>
    <xf numFmtId="0" fontId="27" fillId="33" borderId="147" xfId="0" applyFont="1" applyFill="1" applyBorder="1" applyAlignment="1">
      <alignment horizontal="left" vertical="center" wrapText="1"/>
    </xf>
    <xf numFmtId="0" fontId="27" fillId="33" borderId="90" xfId="0" applyFont="1" applyFill="1" applyBorder="1" applyAlignment="1">
      <alignment horizontal="left" vertical="center" wrapText="1"/>
    </xf>
    <xf numFmtId="0" fontId="27" fillId="33" borderId="148" xfId="0" applyFont="1" applyFill="1" applyBorder="1" applyAlignment="1">
      <alignment horizontal="left" vertical="center" wrapText="1"/>
    </xf>
    <xf numFmtId="0" fontId="15" fillId="33" borderId="14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4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4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3" xfId="0" applyFont="1" applyFill="1" applyBorder="1" applyAlignment="1">
      <alignment horizontal="center" vertical="center" wrapText="1"/>
    </xf>
    <xf numFmtId="49" fontId="15" fillId="33" borderId="140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141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33" borderId="14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49" fontId="15" fillId="33" borderId="143" xfId="0" applyNumberFormat="1" applyFont="1" applyFill="1" applyBorder="1" applyAlignment="1">
      <alignment horizontal="center" vertical="center"/>
    </xf>
    <xf numFmtId="49" fontId="27" fillId="33" borderId="147" xfId="0" applyNumberFormat="1" applyFont="1" applyFill="1" applyBorder="1" applyAlignment="1">
      <alignment horizontal="center" vertical="center"/>
    </xf>
    <xf numFmtId="49" fontId="27" fillId="33" borderId="148" xfId="0" applyNumberFormat="1" applyFont="1" applyFill="1" applyBorder="1" applyAlignment="1">
      <alignment horizontal="center" vertical="center"/>
    </xf>
    <xf numFmtId="0" fontId="27" fillId="33" borderId="147" xfId="0" applyFont="1" applyFill="1" applyBorder="1" applyAlignment="1">
      <alignment horizontal="left" vertical="center"/>
    </xf>
    <xf numFmtId="0" fontId="27" fillId="33" borderId="90" xfId="0" applyFont="1" applyFill="1" applyBorder="1" applyAlignment="1">
      <alignment horizontal="left" vertical="center"/>
    </xf>
    <xf numFmtId="0" fontId="27" fillId="33" borderId="148" xfId="0" applyFont="1" applyFill="1" applyBorder="1" applyAlignment="1">
      <alignment horizontal="left" vertical="center"/>
    </xf>
    <xf numFmtId="0" fontId="27" fillId="33" borderId="15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38" xfId="0" applyFont="1" applyFill="1" applyBorder="1" applyAlignment="1">
      <alignment horizontal="left" vertical="center" wrapText="1"/>
    </xf>
    <xf numFmtId="49" fontId="27" fillId="33" borderId="151" xfId="0" applyNumberFormat="1" applyFont="1" applyFill="1" applyBorder="1" applyAlignment="1">
      <alignment horizontal="center" vertical="center"/>
    </xf>
    <xf numFmtId="49" fontId="27" fillId="33" borderId="138" xfId="0" applyNumberFormat="1" applyFont="1" applyFill="1" applyBorder="1" applyAlignment="1">
      <alignment horizontal="center" vertical="center"/>
    </xf>
    <xf numFmtId="0" fontId="27" fillId="33" borderId="15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left" vertical="center"/>
    </xf>
    <xf numFmtId="0" fontId="27" fillId="33" borderId="138" xfId="0" applyFont="1" applyFill="1" applyBorder="1" applyAlignment="1">
      <alignment horizontal="left" vertical="center"/>
    </xf>
    <xf numFmtId="0" fontId="27" fillId="33" borderId="149" xfId="0" applyFont="1" applyFill="1" applyBorder="1" applyAlignment="1">
      <alignment horizontal="left" vertical="center" wrapText="1"/>
    </xf>
    <xf numFmtId="0" fontId="27" fillId="33" borderId="91" xfId="0" applyFont="1" applyFill="1" applyBorder="1" applyAlignment="1">
      <alignment horizontal="left" vertical="center" wrapText="1"/>
    </xf>
    <xf numFmtId="0" fontId="27" fillId="33" borderId="150" xfId="0" applyFont="1" applyFill="1" applyBorder="1" applyAlignment="1">
      <alignment horizontal="left" vertical="center" wrapText="1"/>
    </xf>
    <xf numFmtId="49" fontId="27" fillId="33" borderId="149" xfId="0" applyNumberFormat="1" applyFont="1" applyFill="1" applyBorder="1" applyAlignment="1">
      <alignment horizontal="center" vertical="center"/>
    </xf>
    <xf numFmtId="49" fontId="27" fillId="33" borderId="150" xfId="0" applyNumberFormat="1" applyFont="1" applyFill="1" applyBorder="1" applyAlignment="1">
      <alignment horizontal="center" vertical="center"/>
    </xf>
    <xf numFmtId="0" fontId="27" fillId="33" borderId="149" xfId="0" applyFont="1" applyFill="1" applyBorder="1" applyAlignment="1">
      <alignment horizontal="left" vertical="center"/>
    </xf>
    <xf numFmtId="0" fontId="27" fillId="33" borderId="91" xfId="0" applyFont="1" applyFill="1" applyBorder="1" applyAlignment="1">
      <alignment horizontal="left" vertical="center"/>
    </xf>
    <xf numFmtId="0" fontId="27" fillId="33" borderId="150" xfId="0" applyFont="1" applyFill="1" applyBorder="1" applyAlignment="1">
      <alignment horizontal="left" vertical="center"/>
    </xf>
    <xf numFmtId="49" fontId="3" fillId="33" borderId="144" xfId="0" applyNumberFormat="1" applyFont="1" applyFill="1" applyBorder="1" applyAlignment="1">
      <alignment horizontal="center" vertical="center" wrapText="1"/>
    </xf>
    <xf numFmtId="49" fontId="3" fillId="33" borderId="145" xfId="0" applyNumberFormat="1" applyFont="1" applyFill="1" applyBorder="1" applyAlignment="1">
      <alignment horizontal="center" vertical="center" wrapText="1"/>
    </xf>
    <xf numFmtId="49" fontId="3" fillId="33" borderId="146" xfId="0" applyNumberFormat="1" applyFont="1" applyFill="1" applyBorder="1" applyAlignment="1">
      <alignment horizontal="center" vertical="center" wrapText="1"/>
    </xf>
    <xf numFmtId="49" fontId="15" fillId="33" borderId="14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33" borderId="14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43" xfId="0" applyNumberFormat="1" applyFont="1" applyFill="1" applyBorder="1" applyAlignment="1">
      <alignment horizontal="center" vertical="center" wrapText="1"/>
    </xf>
    <xf numFmtId="49" fontId="3" fillId="33" borderId="98" xfId="0" applyNumberFormat="1" applyFont="1" applyFill="1" applyBorder="1" applyAlignment="1">
      <alignment horizontal="center" vertical="center" wrapText="1"/>
    </xf>
    <xf numFmtId="49" fontId="3" fillId="33" borderId="89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0" fontId="27" fillId="33" borderId="98" xfId="0" applyFont="1" applyFill="1" applyBorder="1" applyAlignment="1">
      <alignment horizontal="left" vertical="center" wrapText="1"/>
    </xf>
    <xf numFmtId="0" fontId="27" fillId="33" borderId="89" xfId="0" applyFont="1" applyFill="1" applyBorder="1" applyAlignment="1">
      <alignment horizontal="left" vertical="center" wrapText="1"/>
    </xf>
    <xf numFmtId="0" fontId="27" fillId="33" borderId="5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justify" wrapText="1"/>
    </xf>
    <xf numFmtId="0" fontId="9" fillId="33" borderId="21" xfId="0" applyFont="1" applyFill="1" applyBorder="1" applyAlignment="1">
      <alignment horizontal="center" vertical="justify" wrapText="1"/>
    </xf>
    <xf numFmtId="49" fontId="22" fillId="33" borderId="79" xfId="0" applyNumberFormat="1" applyFont="1" applyFill="1" applyBorder="1" applyAlignment="1">
      <alignment horizontal="center" vertical="justify"/>
    </xf>
    <xf numFmtId="0" fontId="22" fillId="33" borderId="79" xfId="0" applyFont="1" applyFill="1" applyBorder="1" applyAlignment="1">
      <alignment horizontal="center" vertical="top"/>
    </xf>
    <xf numFmtId="49" fontId="1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vertical="top"/>
    </xf>
    <xf numFmtId="0" fontId="7" fillId="33" borderId="0" xfId="0" applyFont="1" applyFill="1" applyAlignment="1">
      <alignment horizontal="right"/>
    </xf>
    <xf numFmtId="0" fontId="27" fillId="33" borderId="10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0" fontId="34" fillId="33" borderId="136" xfId="0" applyNumberFormat="1" applyFont="1" applyFill="1" applyBorder="1" applyAlignment="1">
      <alignment horizontal="center" vertical="center" wrapText="1" shrinkToFit="1"/>
    </xf>
    <xf numFmtId="0" fontId="34" fillId="33" borderId="68" xfId="0" applyNumberFormat="1" applyFont="1" applyFill="1" applyBorder="1" applyAlignment="1">
      <alignment horizontal="center" vertical="center" wrapText="1" shrinkToFit="1"/>
    </xf>
    <xf numFmtId="0" fontId="34" fillId="33" borderId="152" xfId="0" applyNumberFormat="1" applyFont="1" applyFill="1" applyBorder="1" applyAlignment="1">
      <alignment horizontal="center" vertical="center" wrapText="1" shrinkToFit="1"/>
    </xf>
    <xf numFmtId="0" fontId="34" fillId="33" borderId="114" xfId="0" applyFont="1" applyFill="1" applyBorder="1" applyAlignment="1">
      <alignment horizontal="left" vertical="center" wrapText="1"/>
    </xf>
    <xf numFmtId="0" fontId="34" fillId="33" borderId="137" xfId="0" applyFont="1" applyFill="1" applyBorder="1" applyAlignment="1">
      <alignment horizontal="left" vertical="center" wrapText="1"/>
    </xf>
    <xf numFmtId="0" fontId="34" fillId="33" borderId="135" xfId="0" applyFont="1" applyFill="1" applyBorder="1" applyAlignment="1">
      <alignment horizontal="left" vertical="center" wrapText="1"/>
    </xf>
    <xf numFmtId="0" fontId="34" fillId="33" borderId="129" xfId="0" applyNumberFormat="1" applyFont="1" applyFill="1" applyBorder="1" applyAlignment="1">
      <alignment horizontal="center" vertical="center" wrapText="1" shrinkToFit="1"/>
    </xf>
    <xf numFmtId="0" fontId="34" fillId="33" borderId="11" xfId="0" applyNumberFormat="1" applyFont="1" applyFill="1" applyBorder="1" applyAlignment="1">
      <alignment horizontal="center" vertical="center" wrapText="1" shrinkToFit="1"/>
    </xf>
    <xf numFmtId="0" fontId="34" fillId="33" borderId="131" xfId="0" applyNumberFormat="1" applyFont="1" applyFill="1" applyBorder="1" applyAlignment="1">
      <alignment horizontal="center" vertical="center" wrapText="1" shrinkToFit="1"/>
    </xf>
    <xf numFmtId="0" fontId="34" fillId="33" borderId="92" xfId="0" applyNumberFormat="1" applyFont="1" applyFill="1" applyBorder="1" applyAlignment="1">
      <alignment horizontal="center" vertical="center" wrapText="1" shrinkToFit="1"/>
    </xf>
    <xf numFmtId="0" fontId="34" fillId="33" borderId="74" xfId="0" applyNumberFormat="1" applyFont="1" applyFill="1" applyBorder="1" applyAlignment="1">
      <alignment horizontal="center" vertical="center" wrapText="1" shrinkToFit="1"/>
    </xf>
    <xf numFmtId="0" fontId="34" fillId="33" borderId="75" xfId="0" applyNumberFormat="1" applyFont="1" applyFill="1" applyBorder="1" applyAlignment="1">
      <alignment horizontal="center" vertical="center" wrapText="1" shrinkToFit="1"/>
    </xf>
    <xf numFmtId="0" fontId="34" fillId="0" borderId="129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131" xfId="0" applyNumberFormat="1" applyFont="1" applyFill="1" applyBorder="1" applyAlignment="1">
      <alignment horizontal="center" vertical="center" wrapText="1" shrinkToFit="1"/>
    </xf>
    <xf numFmtId="0" fontId="34" fillId="0" borderId="133" xfId="0" applyFont="1" applyFill="1" applyBorder="1" applyAlignment="1">
      <alignment horizontal="left" vertical="center" wrapText="1"/>
    </xf>
    <xf numFmtId="0" fontId="34" fillId="0" borderId="79" xfId="0" applyFont="1" applyFill="1" applyBorder="1" applyAlignment="1">
      <alignment horizontal="left" vertical="center" wrapText="1"/>
    </xf>
    <xf numFmtId="0" fontId="34" fillId="0" borderId="132" xfId="0" applyFont="1" applyFill="1" applyBorder="1" applyAlignment="1">
      <alignment horizontal="left" vertical="center" wrapText="1"/>
    </xf>
    <xf numFmtId="0" fontId="34" fillId="0" borderId="129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31" xfId="0" applyFont="1" applyFill="1" applyBorder="1" applyAlignment="1">
      <alignment horizontal="left" vertical="center" wrapText="1"/>
    </xf>
    <xf numFmtId="0" fontId="34" fillId="33" borderId="93" xfId="0" applyFont="1" applyFill="1" applyBorder="1" applyAlignment="1">
      <alignment horizontal="left" vertical="center"/>
    </xf>
    <xf numFmtId="0" fontId="34" fillId="33" borderId="76" xfId="0" applyFont="1" applyFill="1" applyBorder="1" applyAlignment="1">
      <alignment horizontal="left" vertical="center"/>
    </xf>
    <xf numFmtId="0" fontId="34" fillId="33" borderId="97" xfId="0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5" fillId="0" borderId="140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4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3" xfId="0" applyNumberFormat="1" applyFont="1" applyBorder="1" applyAlignment="1">
      <alignment horizontal="center" vertical="center" wrapText="1"/>
    </xf>
    <xf numFmtId="0" fontId="15" fillId="0" borderId="140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4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4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31" xfId="0" applyNumberFormat="1" applyFont="1" applyBorder="1" applyAlignment="1">
      <alignment horizontal="center" vertical="center" wrapText="1"/>
    </xf>
    <xf numFmtId="0" fontId="27" fillId="0" borderId="87" xfId="0" applyNumberFormat="1" applyFont="1" applyBorder="1" applyAlignment="1">
      <alignment horizontal="center" vertical="center" wrapText="1"/>
    </xf>
    <xf numFmtId="0" fontId="27" fillId="0" borderId="15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97" xfId="0" applyNumberFormat="1" applyFont="1" applyBorder="1" applyAlignment="1">
      <alignment horizontal="center" vertical="center" wrapText="1"/>
    </xf>
    <xf numFmtId="0" fontId="27" fillId="0" borderId="119" xfId="0" applyNumberFormat="1" applyFont="1" applyBorder="1" applyAlignment="1">
      <alignment horizontal="center" vertical="center" wrapText="1"/>
    </xf>
    <xf numFmtId="0" fontId="27" fillId="0" borderId="155" xfId="0" applyNumberFormat="1" applyFont="1" applyBorder="1" applyAlignment="1">
      <alignment horizontal="center" vertical="center" wrapText="1"/>
    </xf>
    <xf numFmtId="0" fontId="27" fillId="0" borderId="15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90"/>
    </xf>
    <xf numFmtId="0" fontId="8" fillId="0" borderId="136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8" fillId="0" borderId="152" xfId="0" applyNumberFormat="1" applyFont="1" applyBorder="1" applyAlignment="1">
      <alignment horizontal="center" vertical="center"/>
    </xf>
    <xf numFmtId="0" fontId="8" fillId="0" borderId="9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125" xfId="0" applyNumberFormat="1" applyFont="1" applyBorder="1" applyAlignment="1">
      <alignment horizontal="center" vertical="center"/>
    </xf>
    <xf numFmtId="0" fontId="8" fillId="0" borderId="130" xfId="0" applyNumberFormat="1" applyFont="1" applyBorder="1" applyAlignment="1">
      <alignment horizontal="center" vertical="center"/>
    </xf>
    <xf numFmtId="0" fontId="8" fillId="0" borderId="1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34" fillId="33" borderId="84" xfId="0" applyNumberFormat="1" applyFont="1" applyFill="1" applyBorder="1" applyAlignment="1">
      <alignment horizontal="center" vertical="center" wrapText="1" shrinkToFit="1"/>
    </xf>
    <xf numFmtId="0" fontId="35" fillId="33" borderId="125" xfId="0" applyFont="1" applyFill="1" applyBorder="1" applyAlignment="1">
      <alignment horizontal="right" vertical="center"/>
    </xf>
    <xf numFmtId="0" fontId="35" fillId="33" borderId="130" xfId="0" applyFont="1" applyFill="1" applyBorder="1" applyAlignment="1">
      <alignment horizontal="right" vertical="center"/>
    </xf>
    <xf numFmtId="0" fontId="34" fillId="33" borderId="133" xfId="0" applyFont="1" applyFill="1" applyBorder="1" applyAlignment="1">
      <alignment horizontal="left" vertical="center" wrapText="1"/>
    </xf>
    <xf numFmtId="0" fontId="34" fillId="33" borderId="79" xfId="0" applyFont="1" applyFill="1" applyBorder="1" applyAlignment="1">
      <alignment horizontal="left" vertical="center" wrapText="1"/>
    </xf>
    <xf numFmtId="0" fontId="34" fillId="33" borderId="132" xfId="0" applyFont="1" applyFill="1" applyBorder="1" applyAlignment="1">
      <alignment horizontal="left" vertical="center" wrapText="1"/>
    </xf>
    <xf numFmtId="0" fontId="33" fillId="33" borderId="114" xfId="0" applyFont="1" applyFill="1" applyBorder="1" applyAlignment="1">
      <alignment horizontal="center" vertical="center" shrinkToFit="1"/>
    </xf>
    <xf numFmtId="0" fontId="33" fillId="33" borderId="137" xfId="0" applyFont="1" applyFill="1" applyBorder="1" applyAlignment="1">
      <alignment horizontal="center" vertical="center" shrinkToFit="1"/>
    </xf>
    <xf numFmtId="0" fontId="33" fillId="33" borderId="135" xfId="0" applyFont="1" applyFill="1" applyBorder="1" applyAlignment="1">
      <alignment horizontal="center" vertical="center" shrinkToFit="1"/>
    </xf>
    <xf numFmtId="0" fontId="34" fillId="33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34" fillId="33" borderId="93" xfId="0" applyFont="1" applyFill="1" applyBorder="1" applyAlignment="1">
      <alignment horizontal="left" vertical="top" wrapText="1"/>
    </xf>
    <xf numFmtId="0" fontId="34" fillId="33" borderId="76" xfId="0" applyFont="1" applyFill="1" applyBorder="1" applyAlignment="1">
      <alignment horizontal="left" vertical="top" wrapText="1"/>
    </xf>
    <xf numFmtId="0" fontId="34" fillId="33" borderId="97" xfId="0" applyFont="1" applyFill="1" applyBorder="1" applyAlignment="1">
      <alignment horizontal="left" vertical="top" wrapText="1"/>
    </xf>
    <xf numFmtId="0" fontId="34" fillId="33" borderId="129" xfId="0" applyNumberFormat="1" applyFont="1" applyFill="1" applyBorder="1" applyAlignment="1">
      <alignment horizontal="left" vertical="center" wrapText="1" shrinkToFit="1"/>
    </xf>
    <xf numFmtId="0" fontId="0" fillId="33" borderId="11" xfId="0" applyFill="1" applyBorder="1" applyAlignment="1">
      <alignment horizontal="left" vertical="center" wrapText="1" shrinkToFit="1"/>
    </xf>
    <xf numFmtId="0" fontId="34" fillId="0" borderId="76" xfId="0" applyNumberFormat="1" applyFont="1" applyFill="1" applyBorder="1" applyAlignment="1">
      <alignment horizontal="center" vertical="center" wrapText="1" shrinkToFit="1"/>
    </xf>
    <xf numFmtId="0" fontId="34" fillId="0" borderId="97" xfId="0" applyNumberFormat="1" applyFont="1" applyFill="1" applyBorder="1" applyAlignment="1">
      <alignment horizontal="center" vertical="center" wrapText="1" shrinkToFit="1"/>
    </xf>
    <xf numFmtId="0" fontId="34" fillId="33" borderId="134" xfId="0" applyNumberFormat="1" applyFont="1" applyFill="1" applyBorder="1" applyAlignment="1">
      <alignment horizontal="center" vertical="center" wrapText="1" shrinkToFit="1"/>
    </xf>
    <xf numFmtId="0" fontId="34" fillId="33" borderId="10" xfId="0" applyNumberFormat="1" applyFont="1" applyFill="1" applyBorder="1" applyAlignment="1">
      <alignment horizontal="center" vertical="center" wrapText="1" shrinkToFit="1"/>
    </xf>
    <xf numFmtId="0" fontId="34" fillId="33" borderId="65" xfId="0" applyNumberFormat="1" applyFont="1" applyFill="1" applyBorder="1" applyAlignment="1">
      <alignment horizontal="center" vertical="center" wrapText="1" shrinkToFit="1"/>
    </xf>
    <xf numFmtId="0" fontId="8" fillId="33" borderId="136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152" xfId="0" applyFont="1" applyFill="1" applyBorder="1" applyAlignment="1">
      <alignment horizontal="center" vertical="center" wrapText="1"/>
    </xf>
    <xf numFmtId="0" fontId="34" fillId="0" borderId="133" xfId="0" applyNumberFormat="1" applyFont="1" applyFill="1" applyBorder="1" applyAlignment="1">
      <alignment horizontal="center" vertical="center" wrapText="1" shrinkToFit="1"/>
    </xf>
    <xf numFmtId="0" fontId="34" fillId="0" borderId="79" xfId="0" applyNumberFormat="1" applyFont="1" applyFill="1" applyBorder="1" applyAlignment="1">
      <alignment horizontal="center" vertical="center" wrapText="1" shrinkToFit="1"/>
    </xf>
    <xf numFmtId="0" fontId="34" fillId="0" borderId="128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153" xfId="0" applyFont="1" applyFill="1" applyBorder="1" applyAlignment="1">
      <alignment horizontal="left" vertical="center" wrapText="1"/>
    </xf>
    <xf numFmtId="0" fontId="34" fillId="0" borderId="128" xfId="0" applyNumberFormat="1" applyFont="1" applyFill="1" applyBorder="1" applyAlignment="1">
      <alignment horizontal="center" vertical="center" wrapText="1" shrinkToFit="1"/>
    </xf>
    <xf numFmtId="0" fontId="34" fillId="0" borderId="44" xfId="0" applyNumberFormat="1" applyFont="1" applyFill="1" applyBorder="1" applyAlignment="1">
      <alignment horizontal="center" vertical="center" wrapText="1" shrinkToFit="1"/>
    </xf>
    <xf numFmtId="0" fontId="34" fillId="0" borderId="153" xfId="0" applyNumberFormat="1" applyFont="1" applyFill="1" applyBorder="1" applyAlignment="1">
      <alignment horizontal="center" vertical="center" wrapText="1" shrinkToFit="1"/>
    </xf>
    <xf numFmtId="0" fontId="34" fillId="0" borderId="128" xfId="0" applyFont="1" applyBorder="1" applyAlignment="1">
      <alignment horizontal="left" vertical="center"/>
    </xf>
    <xf numFmtId="0" fontId="34" fillId="0" borderId="44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128" xfId="0" applyNumberFormat="1" applyFont="1" applyBorder="1" applyAlignment="1">
      <alignment horizontal="left" vertical="center" wrapText="1" shrinkToFit="1"/>
    </xf>
    <xf numFmtId="0" fontId="34" fillId="0" borderId="44" xfId="0" applyNumberFormat="1" applyFont="1" applyBorder="1" applyAlignment="1">
      <alignment horizontal="left" vertical="center" wrapText="1" shrinkToFit="1"/>
    </xf>
    <xf numFmtId="0" fontId="34" fillId="0" borderId="153" xfId="0" applyNumberFormat="1" applyFont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34" fillId="0" borderId="114" xfId="0" applyNumberFormat="1" applyFont="1" applyFill="1" applyBorder="1" applyAlignment="1">
      <alignment horizontal="center" vertical="center" wrapText="1" shrinkToFit="1"/>
    </xf>
    <xf numFmtId="0" fontId="34" fillId="0" borderId="137" xfId="0" applyNumberFormat="1" applyFont="1" applyFill="1" applyBorder="1" applyAlignment="1">
      <alignment horizontal="center" vertical="center" wrapText="1" shrinkToFit="1"/>
    </xf>
    <xf numFmtId="0" fontId="34" fillId="0" borderId="135" xfId="0" applyNumberFormat="1" applyFont="1" applyFill="1" applyBorder="1" applyAlignment="1">
      <alignment horizontal="center" vertical="center" wrapText="1" shrinkToFit="1"/>
    </xf>
    <xf numFmtId="0" fontId="8" fillId="0" borderId="68" xfId="0" applyFont="1" applyBorder="1" applyAlignment="1">
      <alignment horizontal="center" vertical="center" wrapText="1"/>
    </xf>
    <xf numFmtId="0" fontId="8" fillId="33" borderId="126" xfId="0" applyFont="1" applyFill="1" applyBorder="1" applyAlignment="1">
      <alignment horizontal="right" vertical="center" wrapText="1" shrinkToFi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34" fillId="0" borderId="93" xfId="0" applyFont="1" applyFill="1" applyBorder="1" applyAlignment="1">
      <alignment horizontal="left" vertical="center"/>
    </xf>
    <xf numFmtId="0" fontId="34" fillId="0" borderId="76" xfId="0" applyFont="1" applyFill="1" applyBorder="1" applyAlignment="1">
      <alignment horizontal="left" vertical="center"/>
    </xf>
    <xf numFmtId="0" fontId="34" fillId="0" borderId="97" xfId="0" applyFont="1" applyFill="1" applyBorder="1" applyAlignment="1">
      <alignment horizontal="left" vertical="center"/>
    </xf>
    <xf numFmtId="0" fontId="34" fillId="0" borderId="93" xfId="0" applyNumberFormat="1" applyFont="1" applyFill="1" applyBorder="1" applyAlignment="1">
      <alignment horizontal="center" vertical="center" wrapText="1" shrinkToFi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153" xfId="0" applyFont="1" applyFill="1" applyBorder="1" applyAlignment="1">
      <alignment horizontal="left" vertical="center" wrapText="1"/>
    </xf>
    <xf numFmtId="0" fontId="34" fillId="0" borderId="125" xfId="0" applyNumberFormat="1" applyFont="1" applyFill="1" applyBorder="1" applyAlignment="1">
      <alignment horizontal="center" vertical="center" wrapText="1" shrinkToFit="1"/>
    </xf>
    <xf numFmtId="0" fontId="34" fillId="0" borderId="130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57" xfId="0" applyNumberFormat="1" applyFont="1" applyFill="1" applyBorder="1" applyAlignment="1">
      <alignment horizontal="center" vertical="center" wrapText="1" shrinkToFit="1"/>
    </xf>
    <xf numFmtId="0" fontId="34" fillId="0" borderId="35" xfId="0" applyNumberFormat="1" applyFont="1" applyFill="1" applyBorder="1" applyAlignment="1">
      <alignment horizontal="center" vertical="center" wrapText="1" shrinkToFit="1"/>
    </xf>
    <xf numFmtId="0" fontId="34" fillId="0" borderId="60" xfId="0" applyNumberFormat="1" applyFont="1" applyFill="1" applyBorder="1" applyAlignment="1">
      <alignment horizontal="center" vertical="center" wrapText="1" shrinkToFit="1"/>
    </xf>
    <xf numFmtId="0" fontId="34" fillId="0" borderId="133" xfId="0" applyFont="1" applyFill="1" applyBorder="1" applyAlignment="1">
      <alignment horizontal="left" vertical="center"/>
    </xf>
    <xf numFmtId="0" fontId="34" fillId="0" borderId="79" xfId="0" applyFont="1" applyFill="1" applyBorder="1" applyAlignment="1">
      <alignment horizontal="left" vertical="center"/>
    </xf>
    <xf numFmtId="0" fontId="34" fillId="0" borderId="13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15" fillId="0" borderId="114" xfId="0" applyNumberFormat="1" applyFont="1" applyBorder="1" applyAlignment="1">
      <alignment horizontal="center" vertical="center" wrapText="1"/>
    </xf>
    <xf numFmtId="0" fontId="15" fillId="0" borderId="137" xfId="0" applyNumberFormat="1" applyFont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38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 wrapText="1"/>
    </xf>
    <xf numFmtId="0" fontId="29" fillId="0" borderId="136" xfId="0" applyNumberFormat="1" applyFont="1" applyBorder="1" applyAlignment="1">
      <alignment horizontal="center" vertical="center" wrapText="1"/>
    </xf>
    <xf numFmtId="0" fontId="29" fillId="0" borderId="68" xfId="0" applyNumberFormat="1" applyFont="1" applyBorder="1" applyAlignment="1">
      <alignment horizontal="center" vertical="center" wrapText="1"/>
    </xf>
    <xf numFmtId="0" fontId="29" fillId="0" borderId="152" xfId="0" applyNumberFormat="1" applyFont="1" applyBorder="1" applyAlignment="1">
      <alignment horizontal="center" vertical="center" wrapText="1"/>
    </xf>
    <xf numFmtId="0" fontId="29" fillId="0" borderId="94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62" xfId="0" applyNumberFormat="1" applyFont="1" applyBorder="1" applyAlignment="1">
      <alignment horizontal="center" vertical="center" wrapText="1"/>
    </xf>
    <xf numFmtId="0" fontId="15" fillId="0" borderId="136" xfId="0" applyNumberFormat="1" applyFont="1" applyBorder="1" applyAlignment="1">
      <alignment horizontal="center" vertical="center" wrapText="1"/>
    </xf>
    <xf numFmtId="0" fontId="15" fillId="0" borderId="152" xfId="0" applyNumberFormat="1" applyFont="1" applyBorder="1" applyAlignment="1">
      <alignment horizontal="center" vertical="center" wrapText="1"/>
    </xf>
    <xf numFmtId="0" fontId="15" fillId="0" borderId="94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13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7" fillId="0" borderId="136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5" fillId="0" borderId="67" xfId="0" applyNumberFormat="1" applyFont="1" applyBorder="1" applyAlignment="1">
      <alignment horizontal="center" vertical="center" textRotation="90" wrapText="1"/>
    </xf>
    <xf numFmtId="0" fontId="15" fillId="0" borderId="63" xfId="0" applyNumberFormat="1" applyFont="1" applyBorder="1" applyAlignment="1">
      <alignment horizontal="center" vertical="center" textRotation="90" wrapText="1"/>
    </xf>
    <xf numFmtId="0" fontId="9" fillId="0" borderId="71" xfId="0" applyNumberFormat="1" applyFont="1" applyBorder="1" applyAlignment="1">
      <alignment horizontal="center" vertical="center" textRotation="90"/>
    </xf>
    <xf numFmtId="0" fontId="9" fillId="0" borderId="78" xfId="0" applyNumberFormat="1" applyFont="1" applyBorder="1" applyAlignment="1">
      <alignment horizontal="center" vertical="center" textRotation="90"/>
    </xf>
    <xf numFmtId="0" fontId="9" fillId="0" borderId="83" xfId="0" applyNumberFormat="1" applyFont="1" applyBorder="1" applyAlignment="1">
      <alignment horizontal="center" vertical="center" textRotation="90" wrapText="1"/>
    </xf>
    <xf numFmtId="0" fontId="9" fillId="0" borderId="82" xfId="0" applyNumberFormat="1" applyFont="1" applyBorder="1" applyAlignment="1">
      <alignment horizontal="center" vertical="center" textRotation="90" wrapText="1"/>
    </xf>
    <xf numFmtId="0" fontId="9" fillId="0" borderId="94" xfId="0" applyNumberFormat="1" applyFont="1" applyBorder="1" applyAlignment="1">
      <alignment horizontal="center" vertical="center" textRotation="90"/>
    </xf>
    <xf numFmtId="0" fontId="9" fillId="0" borderId="33" xfId="0" applyNumberFormat="1" applyFont="1" applyFill="1" applyBorder="1" applyAlignment="1">
      <alignment horizontal="center" vertical="top"/>
    </xf>
    <xf numFmtId="0" fontId="9" fillId="0" borderId="79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2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3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27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2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36" xfId="0" applyNumberFormat="1" applyFont="1" applyFill="1" applyBorder="1" applyAlignment="1">
      <alignment horizontal="center" vertical="center" wrapText="1"/>
    </xf>
    <xf numFmtId="0" fontId="29" fillId="33" borderId="68" xfId="0" applyNumberFormat="1" applyFont="1" applyFill="1" applyBorder="1" applyAlignment="1">
      <alignment horizontal="center" vertical="center" wrapText="1"/>
    </xf>
    <xf numFmtId="0" fontId="29" fillId="33" borderId="152" xfId="0" applyNumberFormat="1" applyFont="1" applyFill="1" applyBorder="1" applyAlignment="1">
      <alignment horizontal="center" vertical="center" wrapText="1"/>
    </xf>
    <xf numFmtId="0" fontId="29" fillId="33" borderId="94" xfId="0" applyNumberFormat="1" applyFont="1" applyFill="1" applyBorder="1" applyAlignment="1">
      <alignment horizontal="center" vertical="center" wrapText="1"/>
    </xf>
    <xf numFmtId="0" fontId="29" fillId="33" borderId="0" xfId="0" applyNumberFormat="1" applyFont="1" applyFill="1" applyBorder="1" applyAlignment="1">
      <alignment horizontal="center" vertical="center" wrapText="1"/>
    </xf>
    <xf numFmtId="0" fontId="29" fillId="33" borderId="62" xfId="0" applyNumberFormat="1" applyFont="1" applyFill="1" applyBorder="1" applyAlignment="1">
      <alignment horizontal="center" vertical="center" wrapText="1"/>
    </xf>
    <xf numFmtId="0" fontId="15" fillId="33" borderId="136" xfId="0" applyNumberFormat="1" applyFont="1" applyFill="1" applyBorder="1" applyAlignment="1">
      <alignment horizontal="center" vertical="center" wrapText="1"/>
    </xf>
    <xf numFmtId="0" fontId="15" fillId="33" borderId="152" xfId="0" applyNumberFormat="1" applyFont="1" applyFill="1" applyBorder="1" applyAlignment="1">
      <alignment horizontal="center" vertical="center" wrapText="1"/>
    </xf>
    <xf numFmtId="0" fontId="15" fillId="33" borderId="94" xfId="0" applyNumberFormat="1" applyFont="1" applyFill="1" applyBorder="1" applyAlignment="1">
      <alignment horizontal="center" vertical="center" wrapText="1"/>
    </xf>
    <xf numFmtId="0" fontId="15" fillId="33" borderId="62" xfId="0" applyNumberFormat="1" applyFont="1" applyFill="1" applyBorder="1" applyAlignment="1">
      <alignment horizontal="center" vertical="center" wrapText="1"/>
    </xf>
    <xf numFmtId="0" fontId="15" fillId="33" borderId="134" xfId="0" applyNumberFormat="1" applyFont="1" applyFill="1" applyBorder="1" applyAlignment="1">
      <alignment horizontal="center" vertical="center" wrapText="1"/>
    </xf>
    <xf numFmtId="0" fontId="15" fillId="33" borderId="65" xfId="0" applyNumberFormat="1" applyFont="1" applyFill="1" applyBorder="1" applyAlignment="1">
      <alignment horizontal="center" vertical="center" wrapText="1"/>
    </xf>
    <xf numFmtId="0" fontId="7" fillId="33" borderId="136" xfId="0" applyNumberFormat="1" applyFont="1" applyFill="1" applyBorder="1" applyAlignment="1">
      <alignment horizontal="center" vertical="center"/>
    </xf>
    <xf numFmtId="0" fontId="7" fillId="33" borderId="68" xfId="0" applyNumberFormat="1" applyFont="1" applyFill="1" applyBorder="1" applyAlignment="1">
      <alignment horizontal="center" vertical="center"/>
    </xf>
    <xf numFmtId="0" fontId="7" fillId="33" borderId="94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34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15" fillId="33" borderId="67" xfId="0" applyNumberFormat="1" applyFont="1" applyFill="1" applyBorder="1" applyAlignment="1">
      <alignment horizontal="center" vertical="center" textRotation="90" wrapText="1"/>
    </xf>
    <xf numFmtId="0" fontId="15" fillId="33" borderId="63" xfId="0" applyNumberFormat="1" applyFont="1" applyFill="1" applyBorder="1" applyAlignment="1">
      <alignment horizontal="center" vertical="center" textRotation="90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9" fillId="33" borderId="71" xfId="0" applyNumberFormat="1" applyFont="1" applyFill="1" applyBorder="1" applyAlignment="1">
      <alignment horizontal="center" vertical="center" textRotation="90"/>
    </xf>
    <xf numFmtId="0" fontId="9" fillId="33" borderId="78" xfId="0" applyNumberFormat="1" applyFont="1" applyFill="1" applyBorder="1" applyAlignment="1">
      <alignment horizontal="center" vertical="center" textRotation="90"/>
    </xf>
    <xf numFmtId="0" fontId="9" fillId="33" borderId="83" xfId="0" applyNumberFormat="1" applyFont="1" applyFill="1" applyBorder="1" applyAlignment="1">
      <alignment horizontal="center" vertical="center" textRotation="90" wrapText="1"/>
    </xf>
    <xf numFmtId="0" fontId="9" fillId="33" borderId="82" xfId="0" applyNumberFormat="1" applyFont="1" applyFill="1" applyBorder="1" applyAlignment="1">
      <alignment horizontal="center" vertical="center" textRotation="90" wrapText="1"/>
    </xf>
    <xf numFmtId="0" fontId="9" fillId="33" borderId="94" xfId="0" applyNumberFormat="1" applyFont="1" applyFill="1" applyBorder="1" applyAlignment="1">
      <alignment horizontal="center" vertical="center" textRotation="90"/>
    </xf>
    <xf numFmtId="0" fontId="9" fillId="33" borderId="33" xfId="0" applyNumberFormat="1" applyFont="1" applyFill="1" applyBorder="1" applyAlignment="1">
      <alignment horizontal="center" vertical="top"/>
    </xf>
    <xf numFmtId="0" fontId="9" fillId="33" borderId="79" xfId="0" applyNumberFormat="1" applyFont="1" applyFill="1" applyBorder="1" applyAlignment="1">
      <alignment horizontal="center" vertical="top"/>
    </xf>
    <xf numFmtId="0" fontId="9" fillId="33" borderId="11" xfId="0" applyNumberFormat="1" applyFont="1" applyFill="1" applyBorder="1" applyAlignment="1">
      <alignment horizontal="center" vertical="top"/>
    </xf>
    <xf numFmtId="0" fontId="9" fillId="33" borderId="33" xfId="0" applyNumberFormat="1" applyFont="1" applyFill="1" applyBorder="1" applyAlignment="1">
      <alignment horizontal="center" vertical="center" wrapText="1"/>
    </xf>
    <xf numFmtId="0" fontId="9" fillId="33" borderId="79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3" fillId="33" borderId="79" xfId="0" applyNumberFormat="1" applyFont="1" applyFill="1" applyBorder="1" applyAlignment="1">
      <alignment horizontal="center" vertical="center" textRotation="90" wrapText="1"/>
    </xf>
    <xf numFmtId="0" fontId="3" fillId="33" borderId="0" xfId="0" applyNumberFormat="1" applyFont="1" applyFill="1" applyBorder="1" applyAlignment="1">
      <alignment horizontal="center" vertical="center" textRotation="90" wrapText="1"/>
    </xf>
    <xf numFmtId="0" fontId="3" fillId="33" borderId="38" xfId="0" applyNumberFormat="1" applyFont="1" applyFill="1" applyBorder="1" applyAlignment="1">
      <alignment horizontal="center" vertical="center" textRotation="90" wrapText="1"/>
    </xf>
    <xf numFmtId="0" fontId="9" fillId="33" borderId="0" xfId="0" applyNumberFormat="1" applyFont="1" applyFill="1" applyBorder="1" applyAlignment="1">
      <alignment horizontal="center" vertical="center" textRotation="90" wrapText="1"/>
    </xf>
    <xf numFmtId="0" fontId="15" fillId="33" borderId="114" xfId="0" applyNumberFormat="1" applyFont="1" applyFill="1" applyBorder="1" applyAlignment="1">
      <alignment horizontal="center" vertical="center" wrapText="1"/>
    </xf>
    <xf numFmtId="0" fontId="15" fillId="33" borderId="137" xfId="0" applyNumberFormat="1" applyFont="1" applyFill="1" applyBorder="1" applyAlignment="1">
      <alignment horizontal="center" vertical="center" wrapText="1"/>
    </xf>
    <xf numFmtId="0" fontId="34" fillId="33" borderId="93" xfId="0" applyNumberFormat="1" applyFont="1" applyFill="1" applyBorder="1" applyAlignment="1">
      <alignment horizontal="center" vertical="center" wrapText="1" shrinkToFit="1"/>
    </xf>
    <xf numFmtId="0" fontId="34" fillId="33" borderId="76" xfId="0" applyNumberFormat="1" applyFont="1" applyFill="1" applyBorder="1" applyAlignment="1">
      <alignment horizontal="center" vertical="center" wrapText="1" shrinkToFit="1"/>
    </xf>
    <xf numFmtId="0" fontId="34" fillId="33" borderId="128" xfId="0" applyFont="1" applyFill="1" applyBorder="1" applyAlignment="1">
      <alignment horizontal="left" vertical="center" wrapText="1"/>
    </xf>
    <xf numFmtId="0" fontId="34" fillId="33" borderId="44" xfId="0" applyFont="1" applyFill="1" applyBorder="1" applyAlignment="1">
      <alignment horizontal="left" vertical="center" wrapText="1"/>
    </xf>
    <xf numFmtId="0" fontId="34" fillId="33" borderId="153" xfId="0" applyFont="1" applyFill="1" applyBorder="1" applyAlignment="1">
      <alignment horizontal="left" vertical="center" wrapText="1"/>
    </xf>
    <xf numFmtId="0" fontId="34" fillId="33" borderId="125" xfId="0" applyNumberFormat="1" applyFont="1" applyFill="1" applyBorder="1" applyAlignment="1">
      <alignment horizontal="center" vertical="center" wrapText="1" shrinkToFit="1"/>
    </xf>
    <xf numFmtId="0" fontId="34" fillId="33" borderId="130" xfId="0" applyNumberFormat="1" applyFont="1" applyFill="1" applyBorder="1" applyAlignment="1">
      <alignment horizontal="center" vertical="center" wrapText="1" shrinkToFit="1"/>
    </xf>
    <xf numFmtId="0" fontId="34" fillId="33" borderId="22" xfId="0" applyFont="1" applyFill="1" applyBorder="1" applyAlignment="1">
      <alignment horizontal="left" vertical="center" wrapText="1"/>
    </xf>
    <xf numFmtId="0" fontId="34" fillId="33" borderId="33" xfId="0" applyFont="1" applyFill="1" applyBorder="1" applyAlignment="1">
      <alignment horizontal="left" vertical="center" wrapText="1"/>
    </xf>
    <xf numFmtId="0" fontId="34" fillId="33" borderId="57" xfId="0" applyNumberFormat="1" applyFont="1" applyFill="1" applyBorder="1" applyAlignment="1">
      <alignment horizontal="center" vertical="center" wrapText="1" shrinkToFit="1"/>
    </xf>
    <xf numFmtId="0" fontId="34" fillId="33" borderId="35" xfId="0" applyNumberFormat="1" applyFont="1" applyFill="1" applyBorder="1" applyAlignment="1">
      <alignment horizontal="center" vertical="center" wrapText="1" shrinkToFit="1"/>
    </xf>
    <xf numFmtId="0" fontId="34" fillId="33" borderId="60" xfId="0" applyNumberFormat="1" applyFont="1" applyFill="1" applyBorder="1" applyAlignment="1">
      <alignment horizontal="center" vertical="center" wrapText="1" shrinkToFit="1"/>
    </xf>
    <xf numFmtId="0" fontId="34" fillId="33" borderId="133" xfId="0" applyFont="1" applyFill="1" applyBorder="1" applyAlignment="1">
      <alignment horizontal="left" vertical="center"/>
    </xf>
    <xf numFmtId="0" fontId="34" fillId="33" borderId="79" xfId="0" applyFont="1" applyFill="1" applyBorder="1" applyAlignment="1">
      <alignment horizontal="left" vertical="center"/>
    </xf>
    <xf numFmtId="0" fontId="34" fillId="33" borderId="132" xfId="0" applyFont="1" applyFill="1" applyBorder="1" applyAlignment="1">
      <alignment horizontal="left" vertical="center"/>
    </xf>
    <xf numFmtId="0" fontId="34" fillId="33" borderId="133" xfId="0" applyNumberFormat="1" applyFont="1" applyFill="1" applyBorder="1" applyAlignment="1">
      <alignment horizontal="center" vertical="center" wrapText="1" shrinkToFit="1"/>
    </xf>
    <xf numFmtId="0" fontId="34" fillId="33" borderId="79" xfId="0" applyNumberFormat="1" applyFont="1" applyFill="1" applyBorder="1" applyAlignment="1">
      <alignment horizontal="center" vertical="center" wrapText="1" shrinkToFit="1"/>
    </xf>
    <xf numFmtId="0" fontId="34" fillId="33" borderId="114" xfId="0" applyNumberFormat="1" applyFont="1" applyFill="1" applyBorder="1" applyAlignment="1">
      <alignment horizontal="center" vertical="center" wrapText="1" shrinkToFit="1"/>
    </xf>
    <xf numFmtId="0" fontId="34" fillId="33" borderId="137" xfId="0" applyNumberFormat="1" applyFont="1" applyFill="1" applyBorder="1" applyAlignment="1">
      <alignment horizontal="center" vertical="center" wrapText="1" shrinkToFit="1"/>
    </xf>
    <xf numFmtId="0" fontId="34" fillId="33" borderId="135" xfId="0" applyNumberFormat="1" applyFont="1" applyFill="1" applyBorder="1" applyAlignment="1">
      <alignment horizontal="center" vertical="center" wrapText="1" shrinkToFit="1"/>
    </xf>
    <xf numFmtId="0" fontId="34" fillId="33" borderId="128" xfId="0" applyFont="1" applyFill="1" applyBorder="1" applyAlignment="1">
      <alignment horizontal="left" vertical="center"/>
    </xf>
    <xf numFmtId="0" fontId="34" fillId="33" borderId="44" xfId="0" applyFont="1" applyFill="1" applyBorder="1" applyAlignment="1">
      <alignment horizontal="left" vertical="center"/>
    </xf>
    <xf numFmtId="0" fontId="34" fillId="33" borderId="153" xfId="0" applyFont="1" applyFill="1" applyBorder="1" applyAlignment="1">
      <alignment horizontal="left" vertical="center"/>
    </xf>
    <xf numFmtId="0" fontId="34" fillId="33" borderId="128" xfId="0" applyNumberFormat="1" applyFont="1" applyFill="1" applyBorder="1" applyAlignment="1">
      <alignment horizontal="left" vertical="center" wrapText="1" shrinkToFit="1"/>
    </xf>
    <xf numFmtId="0" fontId="34" fillId="33" borderId="44" xfId="0" applyNumberFormat="1" applyFont="1" applyFill="1" applyBorder="1" applyAlignment="1">
      <alignment horizontal="left" vertical="center" wrapText="1" shrinkToFit="1"/>
    </xf>
    <xf numFmtId="0" fontId="34" fillId="33" borderId="153" xfId="0" applyNumberFormat="1" applyFont="1" applyFill="1" applyBorder="1" applyAlignment="1">
      <alignment horizontal="left" vertical="center" wrapText="1" shrinkToFit="1"/>
    </xf>
    <xf numFmtId="0" fontId="8" fillId="33" borderId="68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34" fillId="33" borderId="97" xfId="0" applyNumberFormat="1" applyFont="1" applyFill="1" applyBorder="1" applyAlignment="1">
      <alignment horizontal="center" vertical="center" wrapText="1" shrinkToFit="1"/>
    </xf>
    <xf numFmtId="0" fontId="34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/>
    </xf>
    <xf numFmtId="0" fontId="34" fillId="33" borderId="132" xfId="0" applyNumberFormat="1" applyFont="1" applyFill="1" applyBorder="1" applyAlignment="1">
      <alignment horizontal="center" vertical="center" wrapText="1" shrinkToFit="1"/>
    </xf>
    <xf numFmtId="0" fontId="34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34" fillId="33" borderId="18" xfId="0" applyNumberFormat="1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vertical="center"/>
    </xf>
    <xf numFmtId="0" fontId="8" fillId="33" borderId="18" xfId="0" applyFont="1" applyFill="1" applyBorder="1" applyAlignment="1">
      <alignment horizontal="right" vertical="center" wrapText="1" shrinkToFit="1"/>
    </xf>
    <xf numFmtId="0" fontId="8" fillId="33" borderId="125" xfId="0" applyFont="1" applyFill="1" applyBorder="1" applyAlignment="1">
      <alignment horizontal="center" vertical="center" wrapText="1" shrinkToFit="1"/>
    </xf>
    <xf numFmtId="0" fontId="8" fillId="33" borderId="13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 textRotation="90"/>
    </xf>
    <xf numFmtId="0" fontId="8" fillId="33" borderId="136" xfId="0" applyNumberFormat="1" applyFont="1" applyFill="1" applyBorder="1" applyAlignment="1">
      <alignment horizontal="center" vertical="center"/>
    </xf>
    <xf numFmtId="0" fontId="8" fillId="33" borderId="68" xfId="0" applyNumberFormat="1" applyFont="1" applyFill="1" applyBorder="1" applyAlignment="1">
      <alignment horizontal="center" vertical="center"/>
    </xf>
    <xf numFmtId="0" fontId="8" fillId="33" borderId="152" xfId="0" applyNumberFormat="1" applyFont="1" applyFill="1" applyBorder="1" applyAlignment="1">
      <alignment horizontal="center" vertical="center"/>
    </xf>
    <xf numFmtId="0" fontId="8" fillId="33" borderId="94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8" fillId="33" borderId="125" xfId="0" applyNumberFormat="1" applyFont="1" applyFill="1" applyBorder="1" applyAlignment="1">
      <alignment horizontal="center" vertical="center"/>
    </xf>
    <xf numFmtId="0" fontId="8" fillId="33" borderId="130" xfId="0" applyNumberFormat="1" applyFont="1" applyFill="1" applyBorder="1" applyAlignment="1">
      <alignment horizontal="center" vertical="center"/>
    </xf>
    <xf numFmtId="0" fontId="8" fillId="33" borderId="126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70" xfId="0" applyNumberFormat="1" applyFont="1" applyFill="1" applyBorder="1" applyAlignment="1">
      <alignment horizontal="center" vertical="center" wrapText="1"/>
    </xf>
    <xf numFmtId="0" fontId="7" fillId="33" borderId="97" xfId="0" applyNumberFormat="1" applyFont="1" applyFill="1" applyBorder="1" applyAlignment="1">
      <alignment horizontal="center" vertical="center" wrapText="1"/>
    </xf>
    <xf numFmtId="0" fontId="27" fillId="33" borderId="119" xfId="0" applyNumberFormat="1" applyFont="1" applyFill="1" applyBorder="1" applyAlignment="1">
      <alignment horizontal="center" vertical="center" wrapText="1"/>
    </xf>
    <xf numFmtId="0" fontId="27" fillId="33" borderId="155" xfId="0" applyNumberFormat="1" applyFont="1" applyFill="1" applyBorder="1" applyAlignment="1">
      <alignment horizontal="center" vertical="center" wrapText="1"/>
    </xf>
    <xf numFmtId="0" fontId="27" fillId="33" borderId="156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131" xfId="0" applyNumberFormat="1" applyFont="1" applyFill="1" applyBorder="1" applyAlignment="1">
      <alignment horizontal="center" vertical="center" wrapText="1"/>
    </xf>
    <xf numFmtId="0" fontId="27" fillId="33" borderId="87" xfId="0" applyNumberFormat="1" applyFont="1" applyFill="1" applyBorder="1" applyAlignment="1">
      <alignment horizontal="center" vertical="center" wrapText="1"/>
    </xf>
    <xf numFmtId="0" fontId="27" fillId="33" borderId="15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15" fillId="33" borderId="140" xfId="0" applyNumberFormat="1" applyFont="1" applyFill="1" applyBorder="1" applyAlignment="1">
      <alignment horizontal="center" vertical="center" wrapText="1"/>
    </xf>
    <xf numFmtId="0" fontId="15" fillId="33" borderId="21" xfId="0" applyNumberFormat="1" applyFont="1" applyFill="1" applyBorder="1" applyAlignment="1">
      <alignment horizontal="center" vertical="center" wrapText="1"/>
    </xf>
    <xf numFmtId="0" fontId="15" fillId="33" borderId="142" xfId="0" applyNumberFormat="1" applyFont="1" applyFill="1" applyBorder="1" applyAlignment="1">
      <alignment horizontal="center" vertical="center" wrapText="1"/>
    </xf>
    <xf numFmtId="0" fontId="15" fillId="33" borderId="14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 wrapText="1"/>
    </xf>
    <xf numFmtId="0" fontId="15" fillId="33" borderId="140" xfId="0" applyNumberFormat="1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5" fillId="33" borderId="21" xfId="0" applyNumberFormat="1" applyFont="1" applyFill="1" applyBorder="1" applyAlignment="1">
      <alignment horizontal="center" vertical="center" wrapText="1"/>
    </xf>
    <xf numFmtId="0" fontId="15" fillId="33" borderId="141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17" xfId="0" applyNumberFormat="1" applyFont="1" applyFill="1" applyBorder="1" applyAlignment="1">
      <alignment horizontal="center" vertical="center" wrapText="1"/>
    </xf>
    <xf numFmtId="0" fontId="15" fillId="33" borderId="142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15" fillId="33" borderId="143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textRotation="90"/>
    </xf>
    <xf numFmtId="0" fontId="0" fillId="0" borderId="94" xfId="0" applyBorder="1" applyAlignment="1">
      <alignment/>
    </xf>
    <xf numFmtId="0" fontId="29" fillId="0" borderId="136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0" borderId="136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9" fillId="0" borderId="152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125" xfId="0" applyBorder="1" applyAlignment="1">
      <alignment/>
    </xf>
    <xf numFmtId="0" fontId="0" fillId="0" borderId="130" xfId="0" applyBorder="1" applyAlignment="1">
      <alignment/>
    </xf>
    <xf numFmtId="0" fontId="0" fillId="0" borderId="0" xfId="0" applyAlignment="1">
      <alignment/>
    </xf>
    <xf numFmtId="0" fontId="15" fillId="0" borderId="136" xfId="0" applyNumberFormat="1" applyFont="1" applyFill="1" applyBorder="1" applyAlignment="1">
      <alignment horizontal="center" vertical="center" wrapText="1"/>
    </xf>
    <xf numFmtId="0" fontId="15" fillId="0" borderId="152" xfId="0" applyNumberFormat="1" applyFont="1" applyFill="1" applyBorder="1" applyAlignment="1">
      <alignment horizontal="center" vertical="center" wrapText="1"/>
    </xf>
    <xf numFmtId="0" fontId="7" fillId="0" borderId="136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center" vertical="center" textRotation="90"/>
    </xf>
    <xf numFmtId="49" fontId="3" fillId="0" borderId="37" xfId="0" applyNumberFormat="1" applyFont="1" applyFill="1" applyBorder="1" applyAlignment="1">
      <alignment horizontal="center" vertical="center" textRotation="90" wrapText="1"/>
    </xf>
    <xf numFmtId="0" fontId="15" fillId="0" borderId="67" xfId="0" applyNumberFormat="1" applyFont="1" applyFill="1" applyBorder="1" applyAlignment="1">
      <alignment horizontal="center" vertical="center" textRotation="90" wrapText="1"/>
    </xf>
    <xf numFmtId="49" fontId="7" fillId="0" borderId="136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7" fillId="0" borderId="152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50" fillId="0" borderId="137" xfId="0" applyFont="1" applyBorder="1" applyAlignment="1">
      <alignment/>
    </xf>
    <xf numFmtId="0" fontId="39" fillId="0" borderId="0" xfId="0" applyFont="1" applyAlignment="1">
      <alignment/>
    </xf>
    <xf numFmtId="0" fontId="34" fillId="0" borderId="44" xfId="0" applyFont="1" applyFill="1" applyBorder="1" applyAlignment="1">
      <alignment horizontal="left" vertical="center"/>
    </xf>
    <xf numFmtId="0" fontId="34" fillId="0" borderId="93" xfId="0" applyFont="1" applyFill="1" applyBorder="1" applyAlignment="1">
      <alignment horizontal="left" vertical="center" wrapText="1"/>
    </xf>
    <xf numFmtId="0" fontId="34" fillId="0" borderId="76" xfId="0" applyFont="1" applyFill="1" applyBorder="1" applyAlignment="1">
      <alignment horizontal="left" vertical="center" wrapText="1"/>
    </xf>
    <xf numFmtId="0" fontId="34" fillId="0" borderId="13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65" xfId="0" applyFont="1" applyFill="1" applyBorder="1" applyAlignment="1">
      <alignment horizontal="left" vertical="center" wrapText="1"/>
    </xf>
    <xf numFmtId="0" fontId="34" fillId="0" borderId="134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Fill="1" applyBorder="1" applyAlignment="1">
      <alignment horizontal="center" vertical="center" wrapText="1" shrinkToFit="1"/>
    </xf>
    <xf numFmtId="0" fontId="33" fillId="0" borderId="134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49" fontId="27" fillId="0" borderId="93" xfId="0" applyNumberFormat="1" applyFont="1" applyFill="1" applyBorder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7" fillId="0" borderId="147" xfId="0" applyNumberFormat="1" applyFont="1" applyFill="1" applyBorder="1" applyAlignment="1">
      <alignment horizontal="center" vertical="center"/>
    </xf>
    <xf numFmtId="49" fontId="27" fillId="0" borderId="148" xfId="0" applyNumberFormat="1" applyFont="1" applyFill="1" applyBorder="1" applyAlignment="1">
      <alignment horizontal="center" vertical="center"/>
    </xf>
    <xf numFmtId="49" fontId="27" fillId="0" borderId="149" xfId="0" applyNumberFormat="1" applyFont="1" applyFill="1" applyBorder="1" applyAlignment="1">
      <alignment horizontal="center" vertical="center"/>
    </xf>
    <xf numFmtId="49" fontId="27" fillId="0" borderId="1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62" xfId="0" applyNumberFormat="1" applyFont="1" applyBorder="1" applyAlignment="1">
      <alignment horizontal="left" vertical="center" wrapText="1"/>
    </xf>
    <xf numFmtId="0" fontId="33" fillId="0" borderId="65" xfId="0" applyFont="1" applyFill="1" applyBorder="1" applyAlignment="1">
      <alignment horizontal="center" vertical="center" shrinkToFit="1"/>
    </xf>
    <xf numFmtId="0" fontId="34" fillId="0" borderId="125" xfId="0" applyFont="1" applyBorder="1" applyAlignment="1">
      <alignment horizontal="left" vertical="center" wrapText="1"/>
    </xf>
    <xf numFmtId="0" fontId="34" fillId="0" borderId="130" xfId="0" applyFont="1" applyBorder="1" applyAlignment="1">
      <alignment horizontal="left" vertical="center" wrapText="1"/>
    </xf>
    <xf numFmtId="0" fontId="34" fillId="0" borderId="126" xfId="0" applyFont="1" applyBorder="1" applyAlignment="1">
      <alignment horizontal="left" vertical="center" wrapText="1"/>
    </xf>
    <xf numFmtId="0" fontId="33" fillId="0" borderId="125" xfId="0" applyFont="1" applyBorder="1" applyAlignment="1">
      <alignment horizontal="center" vertical="center" shrinkToFit="1"/>
    </xf>
    <xf numFmtId="0" fontId="33" fillId="0" borderId="130" xfId="0" applyFont="1" applyBorder="1" applyAlignment="1">
      <alignment horizontal="center" vertical="center" shrinkToFit="1"/>
    </xf>
    <xf numFmtId="0" fontId="33" fillId="0" borderId="126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wrapText="1"/>
    </xf>
    <xf numFmtId="0" fontId="34" fillId="0" borderId="94" xfId="0" applyNumberFormat="1" applyFont="1" applyBorder="1" applyAlignment="1">
      <alignment horizontal="center" vertical="center" wrapText="1" shrinkToFit="1"/>
    </xf>
    <xf numFmtId="0" fontId="34" fillId="0" borderId="0" xfId="0" applyNumberFormat="1" applyFont="1" applyBorder="1" applyAlignment="1">
      <alignment horizontal="center" vertical="center" wrapText="1" shrinkToFit="1"/>
    </xf>
    <xf numFmtId="0" fontId="34" fillId="0" borderId="62" xfId="0" applyNumberFormat="1" applyFont="1" applyBorder="1" applyAlignment="1">
      <alignment horizontal="center" vertical="center" wrapText="1" shrinkToFit="1"/>
    </xf>
    <xf numFmtId="0" fontId="8" fillId="0" borderId="13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left" vertical="center" wrapText="1"/>
    </xf>
    <xf numFmtId="0" fontId="34" fillId="0" borderId="76" xfId="0" applyFont="1" applyBorder="1" applyAlignment="1">
      <alignment horizontal="left" vertical="center" wrapText="1"/>
    </xf>
    <xf numFmtId="0" fontId="34" fillId="0" borderId="97" xfId="0" applyFont="1" applyBorder="1" applyAlignment="1">
      <alignment horizontal="left" vertical="center" wrapText="1"/>
    </xf>
    <xf numFmtId="0" fontId="33" fillId="0" borderId="93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33" fillId="0" borderId="97" xfId="0" applyFont="1" applyBorder="1" applyAlignment="1">
      <alignment horizontal="center" vertical="center" shrinkToFit="1"/>
    </xf>
    <xf numFmtId="0" fontId="34" fillId="0" borderId="134" xfId="0" applyNumberFormat="1" applyFont="1" applyBorder="1" applyAlignment="1">
      <alignment horizontal="center" vertical="center" wrapText="1" shrinkToFit="1"/>
    </xf>
    <xf numFmtId="0" fontId="34" fillId="0" borderId="10" xfId="0" applyNumberFormat="1" applyFont="1" applyBorder="1" applyAlignment="1">
      <alignment horizontal="center" vertical="center" wrapText="1" shrinkToFit="1"/>
    </xf>
    <xf numFmtId="0" fontId="34" fillId="0" borderId="65" xfId="0" applyNumberFormat="1" applyFont="1" applyBorder="1" applyAlignment="1">
      <alignment horizontal="center" vertical="center" wrapText="1" shrinkToFit="1"/>
    </xf>
    <xf numFmtId="0" fontId="34" fillId="0" borderId="18" xfId="0" applyFont="1" applyBorder="1" applyAlignment="1">
      <alignment horizontal="left" vertical="center" wrapText="1"/>
    </xf>
    <xf numFmtId="0" fontId="34" fillId="0" borderId="129" xfId="0" applyNumberFormat="1" applyFont="1" applyBorder="1" applyAlignment="1">
      <alignment horizontal="center" vertical="center" wrapText="1" shrinkToFit="1"/>
    </xf>
    <xf numFmtId="0" fontId="34" fillId="0" borderId="11" xfId="0" applyNumberFormat="1" applyFont="1" applyBorder="1" applyAlignment="1">
      <alignment horizontal="center" vertical="center" wrapText="1" shrinkToFit="1"/>
    </xf>
    <xf numFmtId="0" fontId="34" fillId="0" borderId="131" xfId="0" applyNumberFormat="1" applyFont="1" applyBorder="1" applyAlignment="1">
      <alignment horizontal="center" vertical="center" wrapText="1" shrinkToFit="1"/>
    </xf>
    <xf numFmtId="0" fontId="8" fillId="0" borderId="130" xfId="0" applyFont="1" applyBorder="1" applyAlignment="1">
      <alignment horizontal="center" vertical="center" wrapText="1" shrinkToFit="1"/>
    </xf>
    <xf numFmtId="0" fontId="34" fillId="0" borderId="93" xfId="0" applyNumberFormat="1" applyFont="1" applyBorder="1" applyAlignment="1">
      <alignment horizontal="center" vertical="center" wrapText="1" shrinkToFit="1"/>
    </xf>
    <xf numFmtId="0" fontId="34" fillId="0" borderId="76" xfId="0" applyNumberFormat="1" applyFont="1" applyBorder="1" applyAlignment="1">
      <alignment horizontal="center" vertical="center" wrapText="1" shrinkToFit="1"/>
    </xf>
    <xf numFmtId="0" fontId="34" fillId="0" borderId="97" xfId="0" applyNumberFormat="1" applyFont="1" applyBorder="1" applyAlignment="1">
      <alignment horizontal="center" vertical="center" wrapText="1" shrinkToFit="1"/>
    </xf>
    <xf numFmtId="0" fontId="34" fillId="0" borderId="65" xfId="0" applyNumberFormat="1" applyFont="1" applyFill="1" applyBorder="1" applyAlignment="1">
      <alignment horizontal="center" vertical="center" wrapText="1" shrinkToFit="1"/>
    </xf>
    <xf numFmtId="0" fontId="8" fillId="0" borderId="78" xfId="0" applyFont="1" applyBorder="1" applyAlignment="1">
      <alignment horizontal="right" vertical="center" wrapText="1" shrinkToFit="1"/>
    </xf>
    <xf numFmtId="0" fontId="8" fillId="0" borderId="22" xfId="0" applyFont="1" applyBorder="1" applyAlignment="1">
      <alignment horizontal="right" vertical="center" wrapText="1" shrinkToFit="1"/>
    </xf>
    <xf numFmtId="0" fontId="8" fillId="0" borderId="37" xfId="0" applyFont="1" applyBorder="1" applyAlignment="1">
      <alignment horizontal="right" vertical="center" wrapText="1" shrinkToFit="1"/>
    </xf>
    <xf numFmtId="0" fontId="8" fillId="0" borderId="38" xfId="0" applyFont="1" applyBorder="1" applyAlignment="1">
      <alignment horizontal="right" vertical="center" wrapText="1" shrinkToFit="1"/>
    </xf>
    <xf numFmtId="0" fontId="34" fillId="33" borderId="0" xfId="0" applyFont="1" applyFill="1" applyBorder="1" applyAlignment="1">
      <alignment horizontal="center" wrapText="1"/>
    </xf>
    <xf numFmtId="0" fontId="34" fillId="33" borderId="1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1" xfId="0" applyFill="1" applyBorder="1" applyAlignment="1">
      <alignment horizontal="left" vertical="center"/>
    </xf>
    <xf numFmtId="0" fontId="34" fillId="0" borderId="133" xfId="0" applyFont="1" applyBorder="1" applyAlignment="1">
      <alignment horizontal="left" vertical="center"/>
    </xf>
    <xf numFmtId="0" fontId="34" fillId="0" borderId="79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34" fillId="0" borderId="133" xfId="0" applyNumberFormat="1" applyFont="1" applyBorder="1" applyAlignment="1">
      <alignment horizontal="center" vertical="center" wrapText="1" shrinkToFit="1"/>
    </xf>
    <xf numFmtId="0" fontId="34" fillId="0" borderId="79" xfId="0" applyNumberFormat="1" applyFont="1" applyBorder="1" applyAlignment="1">
      <alignment horizontal="center" vertical="center" wrapText="1" shrinkToFit="1"/>
    </xf>
    <xf numFmtId="0" fontId="34" fillId="0" borderId="132" xfId="0" applyNumberFormat="1" applyFont="1" applyBorder="1" applyAlignment="1">
      <alignment horizontal="center" vertical="center" wrapText="1" shrinkToFit="1"/>
    </xf>
    <xf numFmtId="0" fontId="8" fillId="0" borderId="114" xfId="0" applyFont="1" applyBorder="1" applyAlignment="1">
      <alignment horizontal="right" vertical="center" wrapText="1" shrinkToFit="1"/>
    </xf>
    <xf numFmtId="0" fontId="33" fillId="0" borderId="43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8" fillId="0" borderId="92" xfId="0" applyFont="1" applyBorder="1" applyAlignment="1">
      <alignment horizontal="right" vertical="center" wrapText="1" shrinkToFit="1"/>
    </xf>
    <xf numFmtId="0" fontId="8" fillId="0" borderId="74" xfId="0" applyFont="1" applyBorder="1" applyAlignment="1">
      <alignment horizontal="right" vertical="center" wrapText="1" shrinkToFit="1"/>
    </xf>
    <xf numFmtId="0" fontId="8" fillId="0" borderId="75" xfId="0" applyFont="1" applyBorder="1" applyAlignment="1">
      <alignment horizontal="right" vertical="center" wrapText="1" shrinkToFit="1"/>
    </xf>
    <xf numFmtId="0" fontId="33" fillId="0" borderId="114" xfId="0" applyFont="1" applyBorder="1" applyAlignment="1">
      <alignment horizontal="left" vertical="center"/>
    </xf>
    <xf numFmtId="0" fontId="0" fillId="0" borderId="137" xfId="0" applyBorder="1" applyAlignment="1">
      <alignment horizontal="left" vertical="center"/>
    </xf>
    <xf numFmtId="0" fontId="0" fillId="0" borderId="135" xfId="0" applyBorder="1" applyAlignment="1">
      <alignment horizontal="left" vertical="center"/>
    </xf>
    <xf numFmtId="0" fontId="0" fillId="33" borderId="137" xfId="0" applyFont="1" applyFill="1" applyBorder="1" applyAlignment="1">
      <alignment horizontal="center"/>
    </xf>
    <xf numFmtId="0" fontId="33" fillId="0" borderId="93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33" borderId="7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33" fillId="33" borderId="93" xfId="0" applyFont="1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0" fillId="33" borderId="97" xfId="0" applyFill="1" applyBorder="1" applyAlignment="1">
      <alignment horizontal="left" vertical="center"/>
    </xf>
    <xf numFmtId="0" fontId="33" fillId="33" borderId="5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61" xfId="0" applyFont="1" applyFill="1" applyBorder="1" applyAlignment="1">
      <alignment horizontal="left" vertical="center"/>
    </xf>
    <xf numFmtId="0" fontId="34" fillId="33" borderId="59" xfId="0" applyNumberFormat="1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33" fillId="33" borderId="43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85" xfId="0" applyFont="1" applyFill="1" applyBorder="1" applyAlignment="1">
      <alignment horizontal="left" vertical="center"/>
    </xf>
    <xf numFmtId="0" fontId="34" fillId="33" borderId="43" xfId="0" applyNumberFormat="1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left" vertical="center"/>
    </xf>
    <xf numFmtId="0" fontId="34" fillId="33" borderId="131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34" fillId="33" borderId="93" xfId="0" applyFont="1" applyFill="1" applyBorder="1" applyAlignment="1">
      <alignment horizontal="left" vertical="center" wrapText="1"/>
    </xf>
    <xf numFmtId="0" fontId="34" fillId="33" borderId="76" xfId="0" applyFont="1" applyFill="1" applyBorder="1" applyAlignment="1">
      <alignment horizontal="left" vertical="center" wrapText="1"/>
    </xf>
    <xf numFmtId="0" fontId="34" fillId="33" borderId="97" xfId="0" applyFont="1" applyFill="1" applyBorder="1" applyAlignment="1">
      <alignment horizontal="left" vertical="center" wrapText="1"/>
    </xf>
    <xf numFmtId="0" fontId="33" fillId="33" borderId="93" xfId="0" applyFont="1" applyFill="1" applyBorder="1" applyAlignment="1">
      <alignment horizontal="center" vertical="center" shrinkToFit="1"/>
    </xf>
    <xf numFmtId="0" fontId="33" fillId="33" borderId="76" xfId="0" applyFont="1" applyFill="1" applyBorder="1" applyAlignment="1">
      <alignment horizontal="center" vertical="center" shrinkToFit="1"/>
    </xf>
    <xf numFmtId="0" fontId="33" fillId="33" borderId="97" xfId="0" applyFont="1" applyFill="1" applyBorder="1" applyAlignment="1">
      <alignment horizontal="center" vertical="center" shrinkToFit="1"/>
    </xf>
    <xf numFmtId="0" fontId="34" fillId="33" borderId="0" xfId="0" applyFont="1" applyFill="1" applyBorder="1" applyAlignment="1">
      <alignment horizontal="left" vertical="center" wrapText="1"/>
    </xf>
    <xf numFmtId="0" fontId="33" fillId="33" borderId="134" xfId="0" applyFont="1" applyFill="1" applyBorder="1" applyAlignment="1">
      <alignment horizontal="center" vertical="center" shrinkToFit="1"/>
    </xf>
    <xf numFmtId="0" fontId="33" fillId="33" borderId="10" xfId="0" applyFont="1" applyFill="1" applyBorder="1" applyAlignment="1">
      <alignment horizontal="center" vertical="center" shrinkToFit="1"/>
    </xf>
    <xf numFmtId="0" fontId="33" fillId="33" borderId="65" xfId="0" applyFont="1" applyFill="1" applyBorder="1" applyAlignment="1">
      <alignment horizontal="center" vertical="center" shrinkToFit="1"/>
    </xf>
    <xf numFmtId="0" fontId="34" fillId="33" borderId="125" xfId="0" applyFont="1" applyFill="1" applyBorder="1" applyAlignment="1">
      <alignment horizontal="left" vertical="center" wrapText="1"/>
    </xf>
    <xf numFmtId="0" fontId="34" fillId="33" borderId="130" xfId="0" applyFont="1" applyFill="1" applyBorder="1" applyAlignment="1">
      <alignment horizontal="left" vertical="center" wrapText="1"/>
    </xf>
    <xf numFmtId="0" fontId="34" fillId="33" borderId="126" xfId="0" applyFont="1" applyFill="1" applyBorder="1" applyAlignment="1">
      <alignment horizontal="left" vertical="center" wrapText="1"/>
    </xf>
    <xf numFmtId="0" fontId="33" fillId="33" borderId="125" xfId="0" applyFont="1" applyFill="1" applyBorder="1" applyAlignment="1">
      <alignment horizontal="center" vertical="center" shrinkToFit="1"/>
    </xf>
    <xf numFmtId="0" fontId="33" fillId="33" borderId="130" xfId="0" applyFont="1" applyFill="1" applyBorder="1" applyAlignment="1">
      <alignment horizontal="center" vertical="center" shrinkToFit="1"/>
    </xf>
    <xf numFmtId="0" fontId="33" fillId="33" borderId="126" xfId="0" applyFont="1" applyFill="1" applyBorder="1" applyAlignment="1">
      <alignment horizontal="center" vertical="center" shrinkToFit="1"/>
    </xf>
    <xf numFmtId="0" fontId="34" fillId="33" borderId="72" xfId="0" applyFont="1" applyFill="1" applyBorder="1" applyAlignment="1">
      <alignment horizontal="left" vertical="center" wrapText="1"/>
    </xf>
    <xf numFmtId="0" fontId="34" fillId="33" borderId="24" xfId="0" applyFont="1" applyFill="1" applyBorder="1" applyAlignment="1">
      <alignment horizontal="left" vertical="center" wrapText="1"/>
    </xf>
    <xf numFmtId="0" fontId="34" fillId="33" borderId="81" xfId="0" applyFont="1" applyFill="1" applyBorder="1" applyAlignment="1">
      <alignment horizontal="left" vertical="center" wrapText="1"/>
    </xf>
    <xf numFmtId="0" fontId="34" fillId="33" borderId="59" xfId="0" applyFont="1" applyFill="1" applyBorder="1" applyAlignment="1">
      <alignment horizontal="left" vertical="center" wrapText="1"/>
    </xf>
    <xf numFmtId="0" fontId="34" fillId="33" borderId="61" xfId="0" applyFont="1" applyFill="1" applyBorder="1" applyAlignment="1">
      <alignment horizontal="left" vertical="center" wrapText="1"/>
    </xf>
    <xf numFmtId="0" fontId="34" fillId="33" borderId="6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justify" wrapText="1"/>
    </xf>
    <xf numFmtId="49" fontId="3" fillId="0" borderId="125" xfId="0" applyNumberFormat="1" applyFont="1" applyFill="1" applyBorder="1" applyAlignment="1">
      <alignment horizontal="center" vertical="center" wrapText="1"/>
    </xf>
    <xf numFmtId="49" fontId="3" fillId="0" borderId="130" xfId="0" applyNumberFormat="1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27" fillId="0" borderId="126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27" fillId="0" borderId="83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7" fillId="0" borderId="82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3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7" fillId="0" borderId="106" xfId="0" applyNumberFormat="1" applyFont="1" applyFill="1" applyBorder="1" applyAlignment="1">
      <alignment horizontal="center" vertical="center" wrapText="1"/>
    </xf>
    <xf numFmtId="49" fontId="27" fillId="0" borderId="63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0" fontId="27" fillId="0" borderId="133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132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27" fillId="0" borderId="63" xfId="0" applyNumberFormat="1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49" fontId="27" fillId="0" borderId="106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49" fontId="27" fillId="0" borderId="71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right" vertical="center" shrinkToFit="1"/>
    </xf>
    <xf numFmtId="0" fontId="8" fillId="33" borderId="130" xfId="0" applyFont="1" applyFill="1" applyBorder="1" applyAlignment="1">
      <alignment horizontal="right" vertical="center" shrinkToFit="1"/>
    </xf>
    <xf numFmtId="0" fontId="8" fillId="33" borderId="70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33" fillId="33" borderId="79" xfId="0" applyFont="1" applyFill="1" applyBorder="1" applyAlignment="1">
      <alignment horizontal="center" vertical="center" shrinkToFit="1"/>
    </xf>
    <xf numFmtId="0" fontId="33" fillId="33" borderId="11" xfId="0" applyFont="1" applyFill="1" applyBorder="1" applyAlignment="1">
      <alignment horizontal="center" vertical="center" shrinkToFit="1"/>
    </xf>
    <xf numFmtId="0" fontId="35" fillId="33" borderId="2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horizontal="left" vertical="center"/>
    </xf>
    <xf numFmtId="0" fontId="35" fillId="33" borderId="26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right" vertical="center"/>
    </xf>
    <xf numFmtId="0" fontId="8" fillId="33" borderId="76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right" vertical="center"/>
    </xf>
    <xf numFmtId="0" fontId="34" fillId="33" borderId="32" xfId="0" applyFont="1" applyFill="1" applyBorder="1" applyAlignment="1">
      <alignment horizontal="left" vertical="center" wrapText="1"/>
    </xf>
    <xf numFmtId="0" fontId="33" fillId="33" borderId="44" xfId="0" applyFont="1" applyFill="1" applyBorder="1" applyAlignment="1">
      <alignment horizontal="center" vertical="center" shrinkToFit="1"/>
    </xf>
    <xf numFmtId="0" fontId="33" fillId="33" borderId="153" xfId="0" applyFont="1" applyFill="1" applyBorder="1" applyAlignment="1">
      <alignment horizontal="center" vertical="center" shrinkToFit="1"/>
    </xf>
    <xf numFmtId="0" fontId="33" fillId="33" borderId="68" xfId="0" applyFont="1" applyFill="1" applyBorder="1" applyAlignment="1">
      <alignment horizontal="center" vertical="center" shrinkToFit="1"/>
    </xf>
    <xf numFmtId="0" fontId="33" fillId="33" borderId="129" xfId="0" applyFont="1" applyFill="1" applyBorder="1" applyAlignment="1">
      <alignment horizontal="center" vertical="center" shrinkToFit="1"/>
    </xf>
    <xf numFmtId="0" fontId="33" fillId="33" borderId="26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45" fillId="0" borderId="18" xfId="0" applyNumberFormat="1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/>
    </xf>
    <xf numFmtId="0" fontId="8" fillId="33" borderId="136" xfId="0" applyFont="1" applyFill="1" applyBorder="1" applyAlignment="1">
      <alignment horizontal="center" vertical="center"/>
    </xf>
    <xf numFmtId="0" fontId="34" fillId="33" borderId="136" xfId="0" applyFont="1" applyFill="1" applyBorder="1" applyAlignment="1">
      <alignment horizontal="left" vertical="center"/>
    </xf>
    <xf numFmtId="0" fontId="34" fillId="33" borderId="68" xfId="0" applyFont="1" applyFill="1" applyBorder="1" applyAlignment="1">
      <alignment horizontal="left" vertical="center"/>
    </xf>
    <xf numFmtId="0" fontId="34" fillId="33" borderId="152" xfId="0" applyFont="1" applyFill="1" applyBorder="1" applyAlignment="1">
      <alignment horizontal="left" vertical="center"/>
    </xf>
    <xf numFmtId="0" fontId="34" fillId="33" borderId="136" xfId="0" applyNumberFormat="1" applyFont="1" applyFill="1" applyBorder="1" applyAlignment="1">
      <alignment horizontal="left" vertical="center" wrapText="1" shrinkToFit="1"/>
    </xf>
    <xf numFmtId="0" fontId="34" fillId="33" borderId="68" xfId="0" applyNumberFormat="1" applyFont="1" applyFill="1" applyBorder="1" applyAlignment="1">
      <alignment horizontal="left" vertical="center" wrapText="1" shrinkToFit="1"/>
    </xf>
    <xf numFmtId="0" fontId="34" fillId="33" borderId="152" xfId="0" applyNumberFormat="1" applyFont="1" applyFill="1" applyBorder="1" applyAlignment="1">
      <alignment horizontal="left" vertical="center" wrapText="1" shrinkToFi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/>
    </xf>
    <xf numFmtId="0" fontId="0" fillId="0" borderId="137" xfId="0" applyBorder="1" applyAlignment="1">
      <alignment vertical="center"/>
    </xf>
    <xf numFmtId="0" fontId="0" fillId="0" borderId="135" xfId="0" applyBorder="1" applyAlignment="1">
      <alignment vertical="center"/>
    </xf>
    <xf numFmtId="0" fontId="33" fillId="33" borderId="18" xfId="0" applyFont="1" applyFill="1" applyBorder="1" applyAlignment="1">
      <alignment horizontal="center" vertical="center" shrinkToFit="1"/>
    </xf>
    <xf numFmtId="0" fontId="34" fillId="33" borderId="27" xfId="0" applyNumberFormat="1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right" vertical="center" wrapText="1"/>
    </xf>
    <xf numFmtId="0" fontId="34" fillId="33" borderId="18" xfId="0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center" shrinkToFit="1"/>
    </xf>
    <xf numFmtId="0" fontId="33" fillId="0" borderId="18" xfId="0" applyFont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4" fillId="0" borderId="93" xfId="0" applyNumberFormat="1" applyFont="1" applyFill="1" applyBorder="1" applyAlignment="1">
      <alignment horizontal="left" vertical="center" wrapText="1" shrinkToFit="1"/>
    </xf>
    <xf numFmtId="0" fontId="34" fillId="0" borderId="76" xfId="0" applyNumberFormat="1" applyFont="1" applyFill="1" applyBorder="1" applyAlignment="1">
      <alignment horizontal="left" vertical="center" wrapText="1" shrinkToFit="1"/>
    </xf>
    <xf numFmtId="0" fontId="34" fillId="0" borderId="97" xfId="0" applyNumberFormat="1" applyFont="1" applyFill="1" applyBorder="1" applyAlignment="1">
      <alignment horizontal="left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129" xfId="0" applyFont="1" applyFill="1" applyBorder="1" applyAlignment="1">
      <alignment horizontal="center" vertical="center" shrinkToFit="1"/>
    </xf>
    <xf numFmtId="0" fontId="34" fillId="33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37" fillId="0" borderId="11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92" xfId="0" applyFont="1" applyFill="1" applyBorder="1" applyAlignment="1">
      <alignment horizontal="center" vertical="center" textRotation="90" wrapText="1"/>
    </xf>
    <xf numFmtId="0" fontId="3" fillId="0" borderId="93" xfId="0" applyFont="1" applyFill="1" applyBorder="1" applyAlignment="1">
      <alignment horizontal="center" vertical="center" wrapText="1"/>
    </xf>
    <xf numFmtId="0" fontId="39" fillId="0" borderId="76" xfId="0" applyFont="1" applyFill="1" applyBorder="1" applyAlignment="1">
      <alignment horizontal="center" vertical="center" wrapText="1"/>
    </xf>
    <xf numFmtId="0" fontId="7" fillId="33" borderId="114" xfId="0" applyFont="1" applyFill="1" applyBorder="1" applyAlignment="1" applyProtection="1">
      <alignment horizontal="center" wrapText="1"/>
      <protection/>
    </xf>
    <xf numFmtId="0" fontId="7" fillId="33" borderId="137" xfId="0" applyFont="1" applyFill="1" applyBorder="1" applyAlignment="1" applyProtection="1">
      <alignment horizontal="center" wrapText="1"/>
      <protection/>
    </xf>
    <xf numFmtId="0" fontId="7" fillId="33" borderId="135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>
      <alignment horizontal="left" vertical="center"/>
    </xf>
    <xf numFmtId="0" fontId="27" fillId="0" borderId="138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62" xfId="0" applyFont="1" applyFill="1" applyBorder="1" applyAlignment="1">
      <alignment/>
    </xf>
    <xf numFmtId="0" fontId="7" fillId="0" borderId="114" xfId="0" applyFont="1" applyFill="1" applyBorder="1" applyAlignment="1" applyProtection="1">
      <alignment horizontal="center"/>
      <protection/>
    </xf>
    <xf numFmtId="0" fontId="7" fillId="0" borderId="137" xfId="0" applyFont="1" applyFill="1" applyBorder="1" applyAlignment="1" applyProtection="1">
      <alignment horizontal="center"/>
      <protection/>
    </xf>
    <xf numFmtId="0" fontId="7" fillId="0" borderId="135" xfId="0" applyFont="1" applyFill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top" wrapText="1"/>
    </xf>
    <xf numFmtId="0" fontId="39" fillId="0" borderId="76" xfId="0" applyFont="1" applyFill="1" applyBorder="1" applyAlignment="1">
      <alignment/>
    </xf>
    <xf numFmtId="0" fontId="39" fillId="0" borderId="97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60" xfId="0" applyNumberFormat="1" applyFont="1" applyFill="1" applyBorder="1" applyAlignment="1">
      <alignment horizontal="center" vertical="center" textRotation="90" wrapText="1"/>
    </xf>
    <xf numFmtId="0" fontId="3" fillId="0" borderId="32" xfId="0" applyNumberFormat="1" applyFont="1" applyBorder="1" applyAlignment="1">
      <alignment horizontal="center" vertical="center" textRotation="90"/>
    </xf>
    <xf numFmtId="0" fontId="3" fillId="0" borderId="15" xfId="0" applyNumberFormat="1" applyFont="1" applyBorder="1" applyAlignment="1">
      <alignment horizontal="center" vertical="center" textRotation="90"/>
    </xf>
    <xf numFmtId="0" fontId="3" fillId="0" borderId="161" xfId="0" applyNumberFormat="1" applyFont="1" applyBorder="1" applyAlignment="1">
      <alignment horizontal="center" vertical="center" textRotation="90"/>
    </xf>
    <xf numFmtId="0" fontId="3" fillId="0" borderId="67" xfId="0" applyNumberFormat="1" applyFont="1" applyFill="1" applyBorder="1" applyAlignment="1">
      <alignment horizontal="center" vertical="center" textRotation="90" wrapText="1"/>
    </xf>
    <xf numFmtId="0" fontId="3" fillId="0" borderId="63" xfId="0" applyNumberFormat="1" applyFont="1" applyFill="1" applyBorder="1" applyAlignment="1">
      <alignment horizontal="center" vertical="center" textRotation="90" wrapText="1"/>
    </xf>
    <xf numFmtId="0" fontId="3" fillId="0" borderId="108" xfId="0" applyNumberFormat="1" applyFont="1" applyFill="1" applyBorder="1" applyAlignment="1">
      <alignment horizontal="center" vertical="center" textRotation="90" wrapText="1"/>
    </xf>
    <xf numFmtId="49" fontId="3" fillId="0" borderId="71" xfId="0" applyNumberFormat="1" applyFont="1" applyFill="1" applyBorder="1" applyAlignment="1">
      <alignment horizontal="center" vertical="center" textRotation="90" wrapText="1"/>
    </xf>
    <xf numFmtId="49" fontId="3" fillId="0" borderId="78" xfId="0" applyNumberFormat="1" applyFont="1" applyFill="1" applyBorder="1" applyAlignment="1">
      <alignment horizontal="center" vertical="center" textRotation="90" wrapText="1"/>
    </xf>
    <xf numFmtId="49" fontId="3" fillId="0" borderId="162" xfId="0" applyNumberFormat="1" applyFont="1" applyFill="1" applyBorder="1" applyAlignment="1">
      <alignment horizontal="center" vertical="center" textRotation="90" wrapText="1"/>
    </xf>
    <xf numFmtId="0" fontId="7" fillId="0" borderId="136" xfId="0" applyNumberFormat="1" applyFont="1" applyBorder="1" applyAlignment="1">
      <alignment horizontal="center" vertical="center" wrapText="1"/>
    </xf>
    <xf numFmtId="0" fontId="7" fillId="0" borderId="152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7" fillId="33" borderId="114" xfId="0" applyFont="1" applyFill="1" applyBorder="1" applyAlignment="1">
      <alignment horizontal="right" vertical="center" wrapText="1" shrinkToFit="1"/>
    </xf>
    <xf numFmtId="0" fontId="28" fillId="33" borderId="137" xfId="0" applyFont="1" applyFill="1" applyBorder="1" applyAlignment="1">
      <alignment vertical="center"/>
    </xf>
    <xf numFmtId="0" fontId="28" fillId="33" borderId="135" xfId="0" applyFont="1" applyFill="1" applyBorder="1" applyAlignment="1">
      <alignment vertical="center"/>
    </xf>
    <xf numFmtId="0" fontId="33" fillId="0" borderId="65" xfId="0" applyFont="1" applyFill="1" applyBorder="1" applyAlignment="1">
      <alignment horizontal="left" vertical="center" wrapText="1"/>
    </xf>
    <xf numFmtId="0" fontId="7" fillId="33" borderId="136" xfId="0" applyFont="1" applyFill="1" applyBorder="1" applyAlignment="1" applyProtection="1">
      <alignment horizontal="right"/>
      <protection/>
    </xf>
    <xf numFmtId="0" fontId="7" fillId="33" borderId="68" xfId="0" applyFont="1" applyFill="1" applyBorder="1" applyAlignment="1" applyProtection="1">
      <alignment horizontal="right"/>
      <protection/>
    </xf>
    <xf numFmtId="0" fontId="7" fillId="33" borderId="152" xfId="0" applyFont="1" applyFill="1" applyBorder="1" applyAlignment="1" applyProtection="1">
      <alignment horizontal="right"/>
      <protection/>
    </xf>
    <xf numFmtId="0" fontId="34" fillId="0" borderId="11" xfId="0" applyFont="1" applyFill="1" applyBorder="1" applyAlignment="1">
      <alignment horizontal="left" vertical="center"/>
    </xf>
    <xf numFmtId="0" fontId="7" fillId="0" borderId="71" xfId="0" applyNumberFormat="1" applyFont="1" applyBorder="1" applyAlignment="1">
      <alignment horizontal="center" vertical="center" textRotation="90"/>
    </xf>
    <xf numFmtId="0" fontId="7" fillId="0" borderId="78" xfId="0" applyNumberFormat="1" applyFont="1" applyBorder="1" applyAlignment="1">
      <alignment horizontal="center" vertical="center" textRotation="90"/>
    </xf>
    <xf numFmtId="0" fontId="7" fillId="0" borderId="162" xfId="0" applyNumberFormat="1" applyFont="1" applyBorder="1" applyAlignment="1">
      <alignment horizontal="center" vertical="center" textRotation="90"/>
    </xf>
    <xf numFmtId="0" fontId="3" fillId="0" borderId="2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7" fillId="0" borderId="83" xfId="0" applyNumberFormat="1" applyFont="1" applyBorder="1" applyAlignment="1">
      <alignment horizontal="center" vertical="center" textRotation="90" wrapText="1"/>
    </xf>
    <xf numFmtId="0" fontId="7" fillId="0" borderId="82" xfId="0" applyNumberFormat="1" applyFont="1" applyBorder="1" applyAlignment="1">
      <alignment horizontal="center" vertical="center" textRotation="90" wrapText="1"/>
    </xf>
    <xf numFmtId="0" fontId="7" fillId="0" borderId="163" xfId="0" applyNumberFormat="1" applyFont="1" applyBorder="1" applyAlignment="1">
      <alignment horizontal="center" vertical="center" textRotation="90" wrapText="1"/>
    </xf>
    <xf numFmtId="49" fontId="7" fillId="0" borderId="39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7" fillId="0" borderId="1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27" fillId="0" borderId="164" xfId="0" applyFont="1" applyFill="1" applyBorder="1" applyAlignment="1">
      <alignment/>
    </xf>
    <xf numFmtId="0" fontId="27" fillId="0" borderId="79" xfId="0" applyFont="1" applyFill="1" applyBorder="1" applyAlignment="1">
      <alignment/>
    </xf>
    <xf numFmtId="0" fontId="27" fillId="0" borderId="165" xfId="0" applyFont="1" applyFill="1" applyBorder="1" applyAlignment="1">
      <alignment/>
    </xf>
    <xf numFmtId="49" fontId="27" fillId="0" borderId="46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59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158" xfId="0" applyFont="1" applyFill="1" applyBorder="1" applyAlignment="1">
      <alignment horizontal="center" vertical="center"/>
    </xf>
    <xf numFmtId="0" fontId="27" fillId="0" borderId="15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38" xfId="0" applyFont="1" applyFill="1" applyBorder="1" applyAlignment="1">
      <alignment/>
    </xf>
    <xf numFmtId="0" fontId="7" fillId="0" borderId="68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152" xfId="0" applyBorder="1" applyAlignment="1">
      <alignment/>
    </xf>
    <xf numFmtId="0" fontId="7" fillId="0" borderId="9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34" fillId="0" borderId="59" xfId="0" applyNumberFormat="1" applyFont="1" applyFill="1" applyBorder="1" applyAlignment="1">
      <alignment horizontal="center" vertical="center" wrapText="1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33" fillId="0" borderId="130" xfId="0" applyFont="1" applyFill="1" applyBorder="1" applyAlignment="1">
      <alignment horizontal="center" vertical="center" shrinkToFit="1"/>
    </xf>
    <xf numFmtId="0" fontId="33" fillId="0" borderId="126" xfId="0" applyFont="1" applyFill="1" applyBorder="1" applyAlignment="1">
      <alignment horizontal="center" vertical="center" shrinkToFi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76" xfId="0" applyFont="1" applyFill="1" applyBorder="1" applyAlignment="1">
      <alignment horizontal="left" vertical="center" wrapText="1"/>
    </xf>
    <xf numFmtId="49" fontId="9" fillId="0" borderId="8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textRotation="90"/>
    </xf>
    <xf numFmtId="0" fontId="15" fillId="0" borderId="78" xfId="0" applyFont="1" applyBorder="1" applyAlignment="1">
      <alignment horizontal="center" vertical="center" textRotation="90"/>
    </xf>
    <xf numFmtId="0" fontId="15" fillId="0" borderId="162" xfId="0" applyFont="1" applyBorder="1" applyAlignment="1">
      <alignment horizontal="center" vertical="center" textRotation="90"/>
    </xf>
    <xf numFmtId="0" fontId="29" fillId="0" borderId="166" xfId="0" applyNumberFormat="1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 shrinkToFit="1"/>
    </xf>
    <xf numFmtId="0" fontId="33" fillId="0" borderId="97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26" xfId="0" applyFont="1" applyFill="1" applyBorder="1" applyAlignment="1" applyProtection="1">
      <alignment horizontal="center" vertical="center" wrapText="1"/>
      <protection/>
    </xf>
    <xf numFmtId="0" fontId="16" fillId="0" borderId="14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7" fillId="0" borderId="114" xfId="0" applyFont="1" applyFill="1" applyBorder="1" applyAlignment="1" applyProtection="1">
      <alignment horizontal="center" vertical="center" wrapText="1"/>
      <protection/>
    </xf>
    <xf numFmtId="0" fontId="7" fillId="0" borderId="137" xfId="0" applyFont="1" applyFill="1" applyBorder="1" applyAlignment="1" applyProtection="1">
      <alignment horizontal="center" vertical="center" wrapText="1"/>
      <protection/>
    </xf>
    <xf numFmtId="0" fontId="7" fillId="0" borderId="135" xfId="0" applyFont="1" applyFill="1" applyBorder="1" applyAlignment="1" applyProtection="1">
      <alignment horizontal="center" vertical="center" wrapText="1"/>
      <protection/>
    </xf>
    <xf numFmtId="0" fontId="27" fillId="0" borderId="151" xfId="0" applyNumberFormat="1" applyFont="1" applyFill="1" applyBorder="1" applyAlignment="1">
      <alignment horizontal="left" vertical="center" wrapText="1" shrinkToFit="1"/>
    </xf>
    <xf numFmtId="0" fontId="27" fillId="0" borderId="11" xfId="0" applyNumberFormat="1" applyFont="1" applyFill="1" applyBorder="1" applyAlignment="1">
      <alignment horizontal="left" vertical="center" wrapText="1" shrinkToFit="1"/>
    </xf>
    <xf numFmtId="0" fontId="7" fillId="33" borderId="125" xfId="0" applyFont="1" applyFill="1" applyBorder="1" applyAlignment="1">
      <alignment horizontal="right" vertical="center" wrapText="1" shrinkToFit="1"/>
    </xf>
    <xf numFmtId="0" fontId="0" fillId="33" borderId="130" xfId="0" applyFill="1" applyBorder="1" applyAlignment="1">
      <alignment vertical="center"/>
    </xf>
    <xf numFmtId="0" fontId="28" fillId="0" borderId="6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125" xfId="0" applyNumberFormat="1" applyFont="1" applyBorder="1" applyAlignment="1">
      <alignment horizontal="center" vertical="center"/>
    </xf>
    <xf numFmtId="0" fontId="7" fillId="0" borderId="130" xfId="0" applyNumberFormat="1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34" fillId="0" borderId="136" xfId="0" applyNumberFormat="1" applyFont="1" applyFill="1" applyBorder="1" applyAlignment="1">
      <alignment horizontal="center" vertical="center" wrapText="1" shrinkToFit="1"/>
    </xf>
    <xf numFmtId="0" fontId="33" fillId="0" borderId="68" xfId="0" applyFont="1" applyFill="1" applyBorder="1" applyAlignment="1">
      <alignment horizontal="center" vertical="center" shrinkToFit="1"/>
    </xf>
    <xf numFmtId="0" fontId="33" fillId="0" borderId="152" xfId="0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114" xfId="0" applyFont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31" fillId="0" borderId="114" xfId="0" applyFont="1" applyFill="1" applyBorder="1" applyAlignment="1">
      <alignment horizontal="center" vertical="center"/>
    </xf>
    <xf numFmtId="0" fontId="31" fillId="0" borderId="137" xfId="0" applyFont="1" applyFill="1" applyBorder="1" applyAlignment="1">
      <alignment horizontal="center" vertical="center"/>
    </xf>
    <xf numFmtId="0" fontId="31" fillId="0" borderId="13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147" xfId="0" applyFont="1" applyFill="1" applyBorder="1" applyAlignment="1">
      <alignment/>
    </xf>
    <xf numFmtId="0" fontId="27" fillId="0" borderId="90" xfId="0" applyFont="1" applyFill="1" applyBorder="1" applyAlignment="1">
      <alignment/>
    </xf>
    <xf numFmtId="0" fontId="27" fillId="0" borderId="6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7" fillId="0" borderId="14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2" xfId="0" applyNumberFormat="1" applyFont="1" applyBorder="1" applyAlignment="1">
      <alignment horizontal="center" vertical="center" wrapText="1"/>
    </xf>
    <xf numFmtId="0" fontId="7" fillId="0" borderId="143" xfId="0" applyNumberFormat="1" applyFont="1" applyBorder="1" applyAlignment="1">
      <alignment horizontal="center" vertical="center" wrapText="1"/>
    </xf>
    <xf numFmtId="49" fontId="27" fillId="0" borderId="144" xfId="0" applyNumberFormat="1" applyFont="1" applyBorder="1" applyAlignment="1">
      <alignment horizontal="center" vertical="center" wrapText="1"/>
    </xf>
    <xf numFmtId="49" fontId="27" fillId="0" borderId="145" xfId="0" applyNumberFormat="1" applyFont="1" applyBorder="1" applyAlignment="1">
      <alignment horizontal="center" vertical="center" wrapText="1"/>
    </xf>
    <xf numFmtId="49" fontId="27" fillId="0" borderId="146" xfId="0" applyNumberFormat="1" applyFont="1" applyBorder="1" applyAlignment="1">
      <alignment horizontal="center" vertical="center" wrapText="1"/>
    </xf>
    <xf numFmtId="0" fontId="27" fillId="0" borderId="149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150" xfId="0" applyFont="1" applyBorder="1" applyAlignment="1">
      <alignment horizontal="center" vertical="center" wrapText="1"/>
    </xf>
    <xf numFmtId="0" fontId="27" fillId="0" borderId="15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7" fillId="0" borderId="149" xfId="0" applyFont="1" applyFill="1" applyBorder="1" applyAlignment="1">
      <alignment/>
    </xf>
    <xf numFmtId="0" fontId="27" fillId="0" borderId="91" xfId="0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left"/>
    </xf>
    <xf numFmtId="0" fontId="27" fillId="0" borderId="98" xfId="0" applyFont="1" applyBorder="1" applyAlignment="1">
      <alignment vertical="justify" wrapText="1"/>
    </xf>
    <xf numFmtId="0" fontId="27" fillId="0" borderId="89" xfId="0" applyFont="1" applyBorder="1" applyAlignment="1">
      <alignment vertical="justify" wrapText="1"/>
    </xf>
    <xf numFmtId="0" fontId="27" fillId="0" borderId="54" xfId="0" applyFont="1" applyBorder="1" applyAlignment="1">
      <alignment vertical="justify" wrapText="1"/>
    </xf>
    <xf numFmtId="0" fontId="27" fillId="0" borderId="147" xfId="0" applyFont="1" applyBorder="1" applyAlignment="1">
      <alignment horizontal="center" vertical="justify" wrapText="1"/>
    </xf>
    <xf numFmtId="0" fontId="27" fillId="0" borderId="90" xfId="0" applyFont="1" applyBorder="1" applyAlignment="1">
      <alignment horizontal="center" vertical="justify" wrapText="1"/>
    </xf>
    <xf numFmtId="0" fontId="27" fillId="0" borderId="148" xfId="0" applyFont="1" applyBorder="1" applyAlignment="1">
      <alignment horizontal="center" vertical="justify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49" fontId="7" fillId="0" borderId="119" xfId="0" applyNumberFormat="1" applyFont="1" applyFill="1" applyBorder="1" applyAlignment="1">
      <alignment horizontal="center" vertical="center"/>
    </xf>
    <xf numFmtId="49" fontId="7" fillId="0" borderId="155" xfId="0" applyNumberFormat="1" applyFont="1" applyFill="1" applyBorder="1" applyAlignment="1">
      <alignment horizontal="center" vertical="center"/>
    </xf>
    <xf numFmtId="49" fontId="7" fillId="0" borderId="15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49" fontId="27" fillId="0" borderId="91" xfId="0" applyNumberFormat="1" applyFont="1" applyFill="1" applyBorder="1" applyAlignment="1">
      <alignment horizontal="center" vertical="center"/>
    </xf>
    <xf numFmtId="49" fontId="27" fillId="0" borderId="90" xfId="0" applyNumberFormat="1" applyFont="1" applyFill="1" applyBorder="1" applyAlignment="1">
      <alignment horizontal="center" vertical="center"/>
    </xf>
    <xf numFmtId="0" fontId="7" fillId="0" borderId="14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4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25" xfId="0" applyNumberFormat="1" applyFont="1" applyFill="1" applyBorder="1" applyAlignment="1">
      <alignment horizontal="center" vertical="center" wrapText="1"/>
    </xf>
    <xf numFmtId="49" fontId="7" fillId="0" borderId="130" xfId="0" applyNumberFormat="1" applyFont="1" applyFill="1" applyBorder="1" applyAlignment="1">
      <alignment horizontal="center" vertical="center" wrapText="1"/>
    </xf>
    <xf numFmtId="49" fontId="7" fillId="0" borderId="126" xfId="0" applyNumberFormat="1" applyFont="1" applyFill="1" applyBorder="1" applyAlignment="1">
      <alignment horizontal="center" vertical="center" wrapText="1"/>
    </xf>
    <xf numFmtId="0" fontId="27" fillId="0" borderId="148" xfId="0" applyFont="1" applyFill="1" applyBorder="1" applyAlignment="1">
      <alignment/>
    </xf>
    <xf numFmtId="0" fontId="27" fillId="0" borderId="150" xfId="0" applyFont="1" applyFill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119" xfId="0" applyNumberFormat="1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 wrapText="1"/>
    </xf>
    <xf numFmtId="0" fontId="31" fillId="0" borderId="15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left" vertical="center"/>
    </xf>
    <xf numFmtId="0" fontId="28" fillId="0" borderId="153" xfId="0" applyFont="1" applyBorder="1" applyAlignment="1">
      <alignment horizontal="left" vertical="center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85" xfId="0" applyNumberFormat="1" applyFont="1" applyBorder="1" applyAlignment="1">
      <alignment horizontal="center" vertical="center" wrapText="1"/>
    </xf>
    <xf numFmtId="0" fontId="28" fillId="0" borderId="76" xfId="0" applyFont="1" applyBorder="1" applyAlignment="1">
      <alignment horizontal="left" vertical="center"/>
    </xf>
    <xf numFmtId="0" fontId="28" fillId="0" borderId="97" xfId="0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12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4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3" xfId="0" applyNumberFormat="1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4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3" xfId="0" applyNumberFormat="1" applyFont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0" fontId="27" fillId="0" borderId="149" xfId="0" applyFont="1" applyBorder="1" applyAlignment="1">
      <alignment horizontal="center" vertical="justify" wrapText="1"/>
    </xf>
    <xf numFmtId="0" fontId="27" fillId="0" borderId="91" xfId="0" applyFont="1" applyBorder="1" applyAlignment="1">
      <alignment horizontal="center" vertical="justify" wrapText="1"/>
    </xf>
    <xf numFmtId="0" fontId="27" fillId="0" borderId="150" xfId="0" applyFont="1" applyBorder="1" applyAlignment="1">
      <alignment horizontal="center" vertical="justify" wrapText="1"/>
    </xf>
    <xf numFmtId="0" fontId="27" fillId="0" borderId="151" xfId="0" applyFont="1" applyBorder="1" applyAlignment="1">
      <alignment horizontal="center" vertical="justify" wrapText="1"/>
    </xf>
    <xf numFmtId="0" fontId="27" fillId="0" borderId="11" xfId="0" applyFont="1" applyBorder="1" applyAlignment="1">
      <alignment horizontal="center" vertical="justify" wrapText="1"/>
    </xf>
    <xf numFmtId="0" fontId="27" fillId="0" borderId="138" xfId="0" applyFont="1" applyBorder="1" applyAlignment="1">
      <alignment horizontal="center" vertical="justify" wrapText="1"/>
    </xf>
    <xf numFmtId="0" fontId="27" fillId="0" borderId="164" xfId="0" applyFont="1" applyBorder="1" applyAlignment="1">
      <alignment horizontal="center" vertical="justify" wrapText="1"/>
    </xf>
    <xf numFmtId="0" fontId="27" fillId="0" borderId="79" xfId="0" applyFont="1" applyBorder="1" applyAlignment="1">
      <alignment horizontal="center" vertical="justify" wrapText="1"/>
    </xf>
    <xf numFmtId="0" fontId="27" fillId="0" borderId="165" xfId="0" applyFont="1" applyBorder="1" applyAlignment="1">
      <alignment horizontal="center" vertical="justify" wrapText="1"/>
    </xf>
    <xf numFmtId="0" fontId="33" fillId="0" borderId="11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152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13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textRotation="90" wrapText="1"/>
    </xf>
    <xf numFmtId="49" fontId="3" fillId="0" borderId="83" xfId="0" applyNumberFormat="1" applyFont="1" applyFill="1" applyBorder="1" applyAlignment="1">
      <alignment horizontal="center" vertical="center" textRotation="90" wrapText="1"/>
    </xf>
    <xf numFmtId="49" fontId="3" fillId="0" borderId="82" xfId="0" applyNumberFormat="1" applyFont="1" applyFill="1" applyBorder="1" applyAlignment="1">
      <alignment horizontal="center" vertical="center" textRotation="90" wrapText="1"/>
    </xf>
    <xf numFmtId="49" fontId="3" fillId="0" borderId="163" xfId="0" applyNumberFormat="1" applyFont="1" applyFill="1" applyBorder="1" applyAlignment="1">
      <alignment horizontal="center" vertical="center" textRotation="90" wrapText="1"/>
    </xf>
    <xf numFmtId="0" fontId="3" fillId="0" borderId="133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top" wrapText="1"/>
    </xf>
    <xf numFmtId="0" fontId="3" fillId="0" borderId="132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center" textRotation="90"/>
    </xf>
    <xf numFmtId="49" fontId="3" fillId="0" borderId="160" xfId="0" applyNumberFormat="1" applyFont="1" applyFill="1" applyBorder="1" applyAlignment="1">
      <alignment horizontal="center" vertical="center" textRotation="90"/>
    </xf>
    <xf numFmtId="0" fontId="7" fillId="0" borderId="133" xfId="0" applyFont="1" applyBorder="1" applyAlignment="1">
      <alignment horizontal="right" vertical="center"/>
    </xf>
    <xf numFmtId="0" fontId="7" fillId="0" borderId="79" xfId="0" applyFont="1" applyBorder="1" applyAlignment="1">
      <alignment horizontal="right" vertical="center"/>
    </xf>
    <xf numFmtId="0" fontId="7" fillId="0" borderId="132" xfId="0" applyFont="1" applyBorder="1" applyAlignment="1">
      <alignment horizontal="right" vertical="center"/>
    </xf>
    <xf numFmtId="0" fontId="30" fillId="0" borderId="16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3" xfId="0" applyFont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shrinkToFit="1"/>
    </xf>
    <xf numFmtId="0" fontId="15" fillId="0" borderId="120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4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/>
    </xf>
    <xf numFmtId="49" fontId="15" fillId="0" borderId="120" xfId="0" applyNumberFormat="1" applyFont="1" applyFill="1" applyBorder="1" applyAlignment="1">
      <alignment horizontal="center" vertical="center" wrapText="1"/>
    </xf>
    <xf numFmtId="49" fontId="15" fillId="0" borderId="120" xfId="0" applyNumberFormat="1" applyFont="1" applyFill="1" applyBorder="1" applyAlignment="1">
      <alignment horizontal="center" vertical="center"/>
    </xf>
    <xf numFmtId="49" fontId="3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8" fillId="0" borderId="7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4" fillId="0" borderId="18" xfId="0" applyNumberFormat="1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7" fillId="0" borderId="133" xfId="0" applyFont="1" applyFill="1" applyBorder="1" applyAlignment="1">
      <alignment horizontal="right" vertical="center"/>
    </xf>
    <xf numFmtId="0" fontId="7" fillId="0" borderId="79" xfId="0" applyFont="1" applyFill="1" applyBorder="1" applyAlignment="1">
      <alignment horizontal="right" vertical="center"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7" fillId="0" borderId="137" xfId="0" applyFont="1" applyFill="1" applyBorder="1" applyAlignment="1" applyProtection="1">
      <alignment horizontal="center" vertical="center"/>
      <protection/>
    </xf>
    <xf numFmtId="0" fontId="7" fillId="0" borderId="135" xfId="0" applyFont="1" applyFill="1" applyBorder="1" applyAlignment="1" applyProtection="1">
      <alignment horizontal="center" vertical="center"/>
      <protection/>
    </xf>
    <xf numFmtId="0" fontId="33" fillId="0" borderId="97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7" fillId="0" borderId="136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152" xfId="0" applyFont="1" applyFill="1" applyBorder="1" applyAlignment="1" applyProtection="1">
      <alignment horizontal="center" vertical="center" wrapText="1"/>
      <protection/>
    </xf>
    <xf numFmtId="0" fontId="34" fillId="33" borderId="40" xfId="0" applyFont="1" applyFill="1" applyBorder="1" applyAlignment="1">
      <alignment horizontal="left" vertical="center"/>
    </xf>
    <xf numFmtId="0" fontId="34" fillId="33" borderId="24" xfId="0" applyFont="1" applyFill="1" applyBorder="1" applyAlignment="1">
      <alignment horizontal="left" vertical="center"/>
    </xf>
    <xf numFmtId="0" fontId="33" fillId="0" borderId="40" xfId="0" applyFont="1" applyBorder="1" applyAlignment="1">
      <alignment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27" fillId="33" borderId="18" xfId="0" applyNumberFormat="1" applyFont="1" applyFill="1" applyBorder="1" applyAlignment="1">
      <alignment horizontal="center" vertical="center" wrapText="1" shrinkToFit="1"/>
    </xf>
    <xf numFmtId="0" fontId="28" fillId="33" borderId="18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right" vertical="center" wrapText="1" shrinkToFit="1"/>
    </xf>
    <xf numFmtId="0" fontId="28" fillId="33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28" fillId="33" borderId="7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4" fillId="33" borderId="26" xfId="0" applyFont="1" applyFill="1" applyBorder="1" applyAlignment="1">
      <alignment horizontal="left" vertical="center" wrapText="1"/>
    </xf>
    <xf numFmtId="0" fontId="33" fillId="33" borderId="61" xfId="0" applyFont="1" applyFill="1" applyBorder="1" applyAlignment="1">
      <alignment horizontal="center" vertical="center" shrinkToFit="1"/>
    </xf>
    <xf numFmtId="0" fontId="33" fillId="33" borderId="44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7" fillId="0" borderId="136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34" fillId="0" borderId="159" xfId="0" applyFont="1" applyFill="1" applyBorder="1" applyAlignment="1">
      <alignment horizontal="left" vertical="center"/>
    </xf>
    <xf numFmtId="0" fontId="34" fillId="0" borderId="56" xfId="0" applyNumberFormat="1" applyFont="1" applyFill="1" applyBorder="1" applyAlignment="1">
      <alignment horizontal="center" vertical="center" wrapText="1" shrinkToFit="1"/>
    </xf>
    <xf numFmtId="0" fontId="28" fillId="33" borderId="44" xfId="0" applyFont="1" applyFill="1" applyBorder="1" applyAlignment="1">
      <alignment horizontal="left" vertical="center"/>
    </xf>
    <xf numFmtId="0" fontId="28" fillId="33" borderId="153" xfId="0" applyFont="1" applyFill="1" applyBorder="1" applyAlignment="1">
      <alignment horizontal="left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159" xfId="0" applyFont="1" applyFill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80" xfId="0" applyNumberFormat="1" applyFont="1" applyBorder="1" applyAlignment="1">
      <alignment horizontal="center" vertical="center" wrapText="1"/>
    </xf>
    <xf numFmtId="0" fontId="27" fillId="33" borderId="93" xfId="0" applyFont="1" applyFill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0" fontId="27" fillId="33" borderId="97" xfId="0" applyFont="1" applyFill="1" applyBorder="1" applyAlignment="1">
      <alignment horizontal="center" vertical="center"/>
    </xf>
    <xf numFmtId="49" fontId="27" fillId="33" borderId="93" xfId="0" applyNumberFormat="1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wrapText="1"/>
    </xf>
    <xf numFmtId="0" fontId="0" fillId="33" borderId="158" xfId="0" applyFont="1" applyFill="1" applyBorder="1" applyAlignment="1">
      <alignment wrapText="1"/>
    </xf>
    <xf numFmtId="49" fontId="34" fillId="0" borderId="144" xfId="0" applyNumberFormat="1" applyFont="1" applyBorder="1" applyAlignment="1">
      <alignment horizontal="center" vertical="center" wrapText="1"/>
    </xf>
    <xf numFmtId="49" fontId="34" fillId="0" borderId="145" xfId="0" applyNumberFormat="1" applyFont="1" applyBorder="1" applyAlignment="1">
      <alignment horizontal="center" vertical="center" wrapText="1"/>
    </xf>
    <xf numFmtId="49" fontId="34" fillId="0" borderId="146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168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27" fillId="0" borderId="168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34" fillId="0" borderId="14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4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7" fillId="0" borderId="114" xfId="0" applyFont="1" applyBorder="1" applyAlignment="1">
      <alignment vertical="center" wrapText="1"/>
    </xf>
    <xf numFmtId="0" fontId="27" fillId="0" borderId="137" xfId="0" applyFont="1" applyBorder="1" applyAlignment="1">
      <alignment vertical="center" wrapText="1"/>
    </xf>
    <xf numFmtId="0" fontId="27" fillId="0" borderId="135" xfId="0" applyFont="1" applyBorder="1" applyAlignment="1">
      <alignment vertical="center" wrapText="1"/>
    </xf>
    <xf numFmtId="0" fontId="34" fillId="0" borderId="154" xfId="0" applyFont="1" applyBorder="1" applyAlignment="1">
      <alignment horizontal="center" vertical="center" wrapText="1"/>
    </xf>
    <xf numFmtId="0" fontId="34" fillId="0" borderId="127" xfId="0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27" fillId="0" borderId="127" xfId="0" applyNumberFormat="1" applyFont="1" applyBorder="1" applyAlignment="1">
      <alignment horizontal="center" vertical="center"/>
    </xf>
    <xf numFmtId="0" fontId="34" fillId="0" borderId="151" xfId="0" applyNumberFormat="1" applyFont="1" applyFill="1" applyBorder="1" applyAlignment="1">
      <alignment horizontal="center" vertical="center" wrapText="1" shrinkToFit="1"/>
    </xf>
    <xf numFmtId="0" fontId="34" fillId="0" borderId="14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3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justify" wrapText="1"/>
    </xf>
    <xf numFmtId="0" fontId="27" fillId="0" borderId="147" xfId="0" applyFont="1" applyBorder="1" applyAlignment="1">
      <alignment/>
    </xf>
    <xf numFmtId="0" fontId="27" fillId="0" borderId="90" xfId="0" applyFont="1" applyBorder="1" applyAlignment="1">
      <alignment/>
    </xf>
    <xf numFmtId="0" fontId="27" fillId="0" borderId="148" xfId="0" applyFont="1" applyBorder="1" applyAlignment="1">
      <alignment/>
    </xf>
    <xf numFmtId="0" fontId="27" fillId="0" borderId="149" xfId="0" applyFont="1" applyBorder="1" applyAlignment="1">
      <alignment/>
    </xf>
    <xf numFmtId="0" fontId="27" fillId="0" borderId="91" xfId="0" applyFont="1" applyBorder="1" applyAlignment="1">
      <alignment/>
    </xf>
    <xf numFmtId="0" fontId="27" fillId="0" borderId="150" xfId="0" applyFont="1" applyBorder="1" applyAlignment="1">
      <alignment/>
    </xf>
    <xf numFmtId="0" fontId="27" fillId="0" borderId="151" xfId="0" applyNumberFormat="1" applyFont="1" applyBorder="1" applyAlignment="1">
      <alignment horizontal="left" vertical="center" wrapText="1" shrinkToFit="1"/>
    </xf>
    <xf numFmtId="0" fontId="28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/>
    </xf>
    <xf numFmtId="0" fontId="28" fillId="0" borderId="138" xfId="0" applyFont="1" applyBorder="1" applyAlignment="1">
      <alignment horizontal="left" vertical="center"/>
    </xf>
    <xf numFmtId="0" fontId="15" fillId="0" borderId="120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justify"/>
    </xf>
    <xf numFmtId="0" fontId="28" fillId="0" borderId="0" xfId="0" applyFont="1" applyAlignment="1">
      <alignment/>
    </xf>
    <xf numFmtId="49" fontId="27" fillId="0" borderId="46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 wrapText="1"/>
    </xf>
    <xf numFmtId="0" fontId="24" fillId="0" borderId="120" xfId="0" applyFont="1" applyBorder="1" applyAlignment="1">
      <alignment horizontal="center" vertical="center"/>
    </xf>
    <xf numFmtId="0" fontId="27" fillId="0" borderId="15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8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27" fillId="0" borderId="9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NumberFormat="1" applyFont="1" applyBorder="1" applyAlignment="1">
      <alignment vertical="top" wrapText="1"/>
    </xf>
    <xf numFmtId="0" fontId="7" fillId="0" borderId="114" xfId="0" applyFont="1" applyBorder="1" applyAlignment="1" applyProtection="1">
      <alignment horizontal="center" wrapText="1"/>
      <protection/>
    </xf>
    <xf numFmtId="0" fontId="7" fillId="0" borderId="137" xfId="0" applyFont="1" applyBorder="1" applyAlignment="1" applyProtection="1">
      <alignment horizontal="center" wrapText="1"/>
      <protection/>
    </xf>
    <xf numFmtId="0" fontId="7" fillId="0" borderId="135" xfId="0" applyFont="1" applyBorder="1" applyAlignment="1" applyProtection="1">
      <alignment horizontal="center" wrapText="1"/>
      <protection/>
    </xf>
    <xf numFmtId="0" fontId="7" fillId="0" borderId="125" xfId="0" applyFont="1" applyBorder="1" applyAlignment="1">
      <alignment horizontal="right" vertical="center" wrapText="1" shrinkToFit="1"/>
    </xf>
    <xf numFmtId="0" fontId="0" fillId="0" borderId="130" xfId="0" applyBorder="1" applyAlignment="1">
      <alignment vertical="center"/>
    </xf>
    <xf numFmtId="49" fontId="27" fillId="0" borderId="9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27" fillId="0" borderId="164" xfId="0" applyFont="1" applyBorder="1" applyAlignment="1">
      <alignment/>
    </xf>
    <xf numFmtId="0" fontId="27" fillId="0" borderId="79" xfId="0" applyFont="1" applyBorder="1" applyAlignment="1">
      <alignment/>
    </xf>
    <xf numFmtId="0" fontId="27" fillId="0" borderId="165" xfId="0" applyFont="1" applyBorder="1" applyAlignment="1">
      <alignment/>
    </xf>
    <xf numFmtId="49" fontId="15" fillId="0" borderId="120" xfId="0" applyNumberFormat="1" applyFont="1" applyBorder="1" applyAlignment="1">
      <alignment horizontal="center" vertical="center" wrapText="1"/>
    </xf>
    <xf numFmtId="49" fontId="15" fillId="0" borderId="120" xfId="0" applyNumberFormat="1" applyFont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" fillId="0" borderId="161" xfId="0" applyNumberFormat="1" applyFont="1" applyBorder="1" applyAlignment="1">
      <alignment horizontal="center" vertical="center" textRotation="90" wrapText="1"/>
    </xf>
    <xf numFmtId="0" fontId="28" fillId="0" borderId="15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/>
    </xf>
    <xf numFmtId="0" fontId="7" fillId="0" borderId="136" xfId="0" applyFont="1" applyBorder="1" applyAlignment="1" applyProtection="1">
      <alignment horizontal="right"/>
      <protection/>
    </xf>
    <xf numFmtId="0" fontId="7" fillId="0" borderId="68" xfId="0" applyFont="1" applyBorder="1" applyAlignment="1" applyProtection="1">
      <alignment horizontal="right"/>
      <protection/>
    </xf>
    <xf numFmtId="0" fontId="7" fillId="0" borderId="152" xfId="0" applyFont="1" applyBorder="1" applyAlignment="1" applyProtection="1">
      <alignment horizontal="right"/>
      <protection/>
    </xf>
    <xf numFmtId="0" fontId="27" fillId="0" borderId="64" xfId="0" applyNumberFormat="1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65" xfId="0" applyFont="1" applyBorder="1" applyAlignment="1">
      <alignment horizontal="left" vertical="center" shrinkToFit="1"/>
    </xf>
    <xf numFmtId="0" fontId="0" fillId="0" borderId="137" xfId="0" applyBorder="1" applyAlignment="1">
      <alignment/>
    </xf>
    <xf numFmtId="0" fontId="0" fillId="0" borderId="135" xfId="0" applyBorder="1" applyAlignment="1">
      <alignment/>
    </xf>
    <xf numFmtId="0" fontId="7" fillId="0" borderId="151" xfId="0" applyNumberFormat="1" applyFont="1" applyBorder="1" applyAlignment="1">
      <alignment horizontal="left" vertical="center" wrapText="1" shrinkToFit="1"/>
    </xf>
    <xf numFmtId="0" fontId="28" fillId="0" borderId="131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/>
    </xf>
    <xf numFmtId="0" fontId="28" fillId="0" borderId="165" xfId="0" applyFont="1" applyBorder="1" applyAlignment="1">
      <alignment horizontal="left" vertical="center"/>
    </xf>
    <xf numFmtId="0" fontId="27" fillId="0" borderId="138" xfId="0" applyFont="1" applyBorder="1" applyAlignment="1">
      <alignment horizontal="left" vertical="center"/>
    </xf>
    <xf numFmtId="0" fontId="27" fillId="0" borderId="55" xfId="0" applyNumberFormat="1" applyFont="1" applyBorder="1" applyAlignment="1">
      <alignment horizontal="left" vertical="center" wrapText="1" shrinkToFit="1"/>
    </xf>
    <xf numFmtId="0" fontId="28" fillId="0" borderId="76" xfId="0" applyFont="1" applyBorder="1" applyAlignment="1">
      <alignment horizontal="left" vertical="center" shrinkToFit="1"/>
    </xf>
    <xf numFmtId="0" fontId="28" fillId="0" borderId="97" xfId="0" applyFont="1" applyBorder="1" applyAlignment="1">
      <alignment horizontal="left" vertical="center" shrinkToFit="1"/>
    </xf>
    <xf numFmtId="0" fontId="28" fillId="0" borderId="158" xfId="0" applyFont="1" applyBorder="1" applyAlignment="1">
      <alignment horizontal="left" vertical="center"/>
    </xf>
    <xf numFmtId="0" fontId="7" fillId="0" borderId="92" xfId="0" applyNumberFormat="1" applyFont="1" applyBorder="1" applyAlignment="1">
      <alignment horizontal="center" vertical="center" textRotation="90"/>
    </xf>
    <xf numFmtId="0" fontId="3" fillId="0" borderId="67" xfId="0" applyNumberFormat="1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111" xfId="0" applyNumberFormat="1" applyFont="1" applyBorder="1" applyAlignment="1">
      <alignment horizontal="center" vertical="center" textRotation="90" wrapText="1"/>
    </xf>
    <xf numFmtId="0" fontId="40" fillId="0" borderId="33" xfId="0" applyFont="1" applyFill="1" applyBorder="1" applyAlignment="1">
      <alignment horizontal="center" vertical="center" textRotation="90" wrapText="1"/>
    </xf>
    <xf numFmtId="0" fontId="0" fillId="0" borderId="38" xfId="0" applyFill="1" applyBorder="1" applyAlignment="1">
      <alignment horizontal="center" vertical="center"/>
    </xf>
    <xf numFmtId="0" fontId="0" fillId="0" borderId="169" xfId="0" applyFill="1" applyBorder="1" applyAlignment="1">
      <alignment horizontal="center" vertical="center"/>
    </xf>
    <xf numFmtId="49" fontId="7" fillId="0" borderId="119" xfId="0" applyNumberFormat="1" applyFont="1" applyBorder="1" applyAlignment="1">
      <alignment horizontal="center" vertical="center"/>
    </xf>
    <xf numFmtId="49" fontId="7" fillId="0" borderId="155" xfId="0" applyNumberFormat="1" applyFont="1" applyBorder="1" applyAlignment="1">
      <alignment horizontal="center" vertical="center"/>
    </xf>
    <xf numFmtId="49" fontId="7" fillId="0" borderId="157" xfId="0" applyNumberFormat="1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59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3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right" vertical="center" wrapText="1" shrinkToFit="1"/>
    </xf>
    <xf numFmtId="0" fontId="28" fillId="0" borderId="137" xfId="0" applyFont="1" applyBorder="1" applyAlignment="1">
      <alignment vertical="center"/>
    </xf>
    <xf numFmtId="0" fontId="28" fillId="0" borderId="135" xfId="0" applyFont="1" applyBorder="1" applyAlignment="1">
      <alignment vertical="center"/>
    </xf>
    <xf numFmtId="0" fontId="27" fillId="0" borderId="11" xfId="0" applyNumberFormat="1" applyFont="1" applyBorder="1" applyAlignment="1">
      <alignment horizontal="left" vertical="center" wrapText="1" shrinkToFit="1"/>
    </xf>
    <xf numFmtId="49" fontId="3" fillId="0" borderId="169" xfId="0" applyNumberFormat="1" applyFont="1" applyBorder="1" applyAlignment="1">
      <alignment horizontal="center" vertical="center" textRotation="90" wrapText="1"/>
    </xf>
    <xf numFmtId="0" fontId="3" fillId="0" borderId="114" xfId="0" applyFont="1" applyBorder="1" applyAlignment="1">
      <alignment horizontal="center" vertical="center"/>
    </xf>
    <xf numFmtId="0" fontId="39" fillId="0" borderId="137" xfId="0" applyFont="1" applyBorder="1" applyAlignment="1">
      <alignment/>
    </xf>
    <xf numFmtId="0" fontId="39" fillId="0" borderId="135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 vertical="justify"/>
      <protection/>
    </xf>
    <xf numFmtId="0" fontId="27" fillId="0" borderId="56" xfId="0" applyNumberFormat="1" applyFont="1" applyBorder="1" applyAlignment="1">
      <alignment horizontal="left" vertical="center" wrapText="1" shrinkToFit="1"/>
    </xf>
    <xf numFmtId="0" fontId="28" fillId="0" borderId="44" xfId="0" applyFont="1" applyBorder="1" applyAlignment="1">
      <alignment horizontal="left" vertical="center" shrinkToFit="1"/>
    </xf>
    <xf numFmtId="0" fontId="7" fillId="0" borderId="164" xfId="0" applyNumberFormat="1" applyFont="1" applyBorder="1" applyAlignment="1">
      <alignment horizontal="left" vertical="center" wrapText="1" shrinkToFit="1"/>
    </xf>
    <xf numFmtId="0" fontId="28" fillId="0" borderId="79" xfId="0" applyFont="1" applyBorder="1" applyAlignment="1">
      <alignment horizontal="left" vertical="center" shrinkToFit="1"/>
    </xf>
    <xf numFmtId="0" fontId="28" fillId="0" borderId="132" xfId="0" applyFont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Border="1" applyAlignment="1">
      <alignment horizontal="left"/>
    </xf>
    <xf numFmtId="0" fontId="3" fillId="0" borderId="93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60" xfId="0" applyNumberFormat="1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92" xfId="0" applyFont="1" applyBorder="1" applyAlignment="1">
      <alignment horizontal="center" vertical="center" textRotation="90" wrapText="1"/>
    </xf>
    <xf numFmtId="49" fontId="3" fillId="0" borderId="160" xfId="0" applyNumberFormat="1" applyFont="1" applyBorder="1" applyAlignment="1">
      <alignment horizontal="center" vertical="center" textRotation="90" wrapText="1"/>
    </xf>
    <xf numFmtId="0" fontId="3" fillId="0" borderId="133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84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/>
    </xf>
    <xf numFmtId="0" fontId="39" fillId="0" borderId="65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1" fillId="0" borderId="114" xfId="0" applyFont="1" applyBorder="1" applyAlignment="1">
      <alignment horizontal="center" vertical="center"/>
    </xf>
    <xf numFmtId="0" fontId="31" fillId="0" borderId="137" xfId="0" applyFont="1" applyBorder="1" applyAlignment="1">
      <alignment horizontal="center" vertical="center"/>
    </xf>
    <xf numFmtId="0" fontId="31" fillId="0" borderId="135" xfId="0" applyFont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0</xdr:row>
      <xdr:rowOff>0</xdr:rowOff>
    </xdr:from>
    <xdr:to>
      <xdr:col>0</xdr:col>
      <xdr:colOff>2143125</xdr:colOff>
      <xdr:row>0</xdr:row>
      <xdr:rowOff>657225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1962150</xdr:colOff>
      <xdr:row>0</xdr:row>
      <xdr:rowOff>619125</xdr:rowOff>
    </xdr:from>
    <xdr:to>
      <xdr:col>19</xdr:col>
      <xdr:colOff>3124200</xdr:colOff>
      <xdr:row>2</xdr:row>
      <xdr:rowOff>238125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19125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1962150</xdr:colOff>
      <xdr:row>0</xdr:row>
      <xdr:rowOff>619125</xdr:rowOff>
    </xdr:from>
    <xdr:to>
      <xdr:col>19</xdr:col>
      <xdr:colOff>3124200</xdr:colOff>
      <xdr:row>2</xdr:row>
      <xdr:rowOff>238125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19125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2333625</xdr:colOff>
      <xdr:row>3</xdr:row>
      <xdr:rowOff>628650</xdr:rowOff>
    </xdr:from>
    <xdr:to>
      <xdr:col>20</xdr:col>
      <xdr:colOff>400050</xdr:colOff>
      <xdr:row>5</xdr:row>
      <xdr:rowOff>352425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514600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2333625</xdr:colOff>
      <xdr:row>1</xdr:row>
      <xdr:rowOff>19050</xdr:rowOff>
    </xdr:from>
    <xdr:to>
      <xdr:col>20</xdr:col>
      <xdr:colOff>114300</xdr:colOff>
      <xdr:row>2</xdr:row>
      <xdr:rowOff>104775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57175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2143125</xdr:colOff>
      <xdr:row>1</xdr:row>
      <xdr:rowOff>352425</xdr:rowOff>
    </xdr:from>
    <xdr:to>
      <xdr:col>19</xdr:col>
      <xdr:colOff>3028950</xdr:colOff>
      <xdr:row>3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38150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0</xdr:row>
      <xdr:rowOff>742950</xdr:rowOff>
    </xdr:from>
    <xdr:to>
      <xdr:col>0</xdr:col>
      <xdr:colOff>2876550</xdr:colOff>
      <xdr:row>1</xdr:row>
      <xdr:rowOff>628650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429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0</xdr:row>
      <xdr:rowOff>0</xdr:rowOff>
    </xdr:from>
    <xdr:to>
      <xdr:col>0</xdr:col>
      <xdr:colOff>3333750</xdr:colOff>
      <xdr:row>1</xdr:row>
      <xdr:rowOff>571500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590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0</xdr:row>
      <xdr:rowOff>0</xdr:rowOff>
    </xdr:from>
    <xdr:to>
      <xdr:col>0</xdr:col>
      <xdr:colOff>1943100</xdr:colOff>
      <xdr:row>1</xdr:row>
      <xdr:rowOff>342900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0</xdr:rowOff>
    </xdr:from>
    <xdr:to>
      <xdr:col>0</xdr:col>
      <xdr:colOff>2257425</xdr:colOff>
      <xdr:row>0</xdr:row>
      <xdr:rowOff>628650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1743075</xdr:colOff>
      <xdr:row>0</xdr:row>
      <xdr:rowOff>447675</xdr:rowOff>
    </xdr:from>
    <xdr:to>
      <xdr:col>20</xdr:col>
      <xdr:colOff>647700</xdr:colOff>
      <xdr:row>2</xdr:row>
      <xdr:rowOff>781050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47675"/>
          <a:ext cx="2114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2095500</xdr:colOff>
      <xdr:row>0</xdr:row>
      <xdr:rowOff>285750</xdr:rowOff>
    </xdr:from>
    <xdr:to>
      <xdr:col>20</xdr:col>
      <xdr:colOff>685800</xdr:colOff>
      <xdr:row>2</xdr:row>
      <xdr:rowOff>790575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0"/>
          <a:ext cx="1800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1895475</xdr:colOff>
      <xdr:row>0</xdr:row>
      <xdr:rowOff>381000</xdr:rowOff>
    </xdr:from>
    <xdr:to>
      <xdr:col>20</xdr:col>
      <xdr:colOff>323850</xdr:colOff>
      <xdr:row>2</xdr:row>
      <xdr:rowOff>476250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0"/>
          <a:ext cx="1638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2066925</xdr:colOff>
      <xdr:row>0</xdr:row>
      <xdr:rowOff>600075</xdr:rowOff>
    </xdr:from>
    <xdr:to>
      <xdr:col>20</xdr:col>
      <xdr:colOff>219075</xdr:colOff>
      <xdr:row>2</xdr:row>
      <xdr:rowOff>771525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00075"/>
          <a:ext cx="1362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190500</xdr:rowOff>
    </xdr:from>
    <xdr:to>
      <xdr:col>20</xdr:col>
      <xdr:colOff>352425</xdr:colOff>
      <xdr:row>2</xdr:row>
      <xdr:rowOff>542925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0500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0</xdr:row>
      <xdr:rowOff>66675</xdr:rowOff>
    </xdr:from>
    <xdr:to>
      <xdr:col>19</xdr:col>
      <xdr:colOff>1647825</xdr:colOff>
      <xdr:row>0</xdr:row>
      <xdr:rowOff>657225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1962150</xdr:colOff>
      <xdr:row>0</xdr:row>
      <xdr:rowOff>619125</xdr:rowOff>
    </xdr:from>
    <xdr:to>
      <xdr:col>19</xdr:col>
      <xdr:colOff>3124200</xdr:colOff>
      <xdr:row>2</xdr:row>
      <xdr:rowOff>238125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19125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zoomScale="30" zoomScaleNormal="30" zoomScaleSheetLayoutView="25" zoomScalePageLayoutView="0" workbookViewId="0" topLeftCell="A10">
      <selection activeCell="AX14" sqref="AX14:BE14"/>
    </sheetView>
  </sheetViews>
  <sheetFormatPr defaultColWidth="10.125" defaultRowHeight="12.75"/>
  <cols>
    <col min="1" max="1" width="34.375" style="1182" customWidth="1"/>
    <col min="2" max="2" width="10.125" style="1182" customWidth="1"/>
    <col min="3" max="19" width="6.25390625" style="1182" hidden="1" customWidth="1"/>
    <col min="20" max="20" width="42.125" style="1182" customWidth="1"/>
    <col min="21" max="21" width="42.125" style="1187" customWidth="1"/>
    <col min="22" max="22" width="42.00390625" style="1188" customWidth="1"/>
    <col min="23" max="23" width="12.75390625" style="1188" customWidth="1"/>
    <col min="24" max="24" width="25.75390625" style="1182" customWidth="1"/>
    <col min="25" max="27" width="12.75390625" style="1182" customWidth="1"/>
    <col min="28" max="28" width="16.75390625" style="1182" customWidth="1"/>
    <col min="29" max="29" width="12.125" style="1182" customWidth="1"/>
    <col min="30" max="30" width="12.75390625" style="1197" hidden="1" customWidth="1"/>
    <col min="31" max="31" width="12.75390625" style="1197" customWidth="1"/>
    <col min="32" max="32" width="15.00390625" style="1197" customWidth="1"/>
    <col min="33" max="33" width="15.75390625" style="1197" customWidth="1"/>
    <col min="34" max="34" width="12.625" style="1197" customWidth="1"/>
    <col min="35" max="35" width="10.75390625" style="1197" customWidth="1"/>
    <col min="36" max="36" width="12.125" style="1197" customWidth="1"/>
    <col min="37" max="37" width="17.00390625" style="1197" customWidth="1"/>
    <col min="38" max="39" width="13.625" style="1197" customWidth="1"/>
    <col min="40" max="40" width="15.75390625" style="1197" customWidth="1"/>
    <col min="41" max="41" width="12.75390625" style="1197" customWidth="1"/>
    <col min="42" max="42" width="10.75390625" style="1182" customWidth="1"/>
    <col min="43" max="43" width="11.875" style="1182" customWidth="1"/>
    <col min="44" max="46" width="10.75390625" style="1182" customWidth="1"/>
    <col min="47" max="47" width="10.75390625" style="1609" customWidth="1"/>
    <col min="48" max="49" width="10.75390625" style="1182" customWidth="1"/>
    <col min="50" max="50" width="14.00390625" style="1182" customWidth="1"/>
    <col min="51" max="51" width="11.875" style="1182" customWidth="1"/>
    <col min="52" max="53" width="10.75390625" style="1182" customWidth="1"/>
    <col min="54" max="54" width="15.625" style="1182" customWidth="1"/>
    <col min="55" max="55" width="13.375" style="1182" customWidth="1"/>
    <col min="56" max="56" width="10.75390625" style="1182" customWidth="1"/>
    <col min="57" max="57" width="15.00390625" style="1182" customWidth="1"/>
    <col min="58" max="59" width="10.125" style="1182" customWidth="1"/>
    <col min="60" max="60" width="1.12109375" style="1182" customWidth="1"/>
    <col min="61" max="16384" width="10.125" style="1182" customWidth="1"/>
  </cols>
  <sheetData>
    <row r="1" spans="2:53" ht="105" customHeight="1">
      <c r="B1" s="2268" t="s">
        <v>291</v>
      </c>
      <c r="C1" s="2268"/>
      <c r="D1" s="2268"/>
      <c r="E1" s="2268"/>
      <c r="F1" s="2268"/>
      <c r="G1" s="2268"/>
      <c r="H1" s="2268"/>
      <c r="I1" s="2268"/>
      <c r="J1" s="2268"/>
      <c r="K1" s="2268"/>
      <c r="L1" s="2268"/>
      <c r="M1" s="2268"/>
      <c r="N1" s="2268"/>
      <c r="O1" s="2268"/>
      <c r="P1" s="2268"/>
      <c r="Q1" s="2268"/>
      <c r="R1" s="2268"/>
      <c r="S1" s="2268"/>
      <c r="T1" s="2268"/>
      <c r="U1" s="2268"/>
      <c r="V1" s="2268"/>
      <c r="W1" s="2268"/>
      <c r="X1" s="2268"/>
      <c r="Y1" s="2268"/>
      <c r="Z1" s="2268"/>
      <c r="AA1" s="2268"/>
      <c r="AB1" s="2268"/>
      <c r="AC1" s="2268"/>
      <c r="AD1" s="2268"/>
      <c r="AE1" s="2268"/>
      <c r="AF1" s="2268"/>
      <c r="AG1" s="2268"/>
      <c r="AH1" s="2268"/>
      <c r="AI1" s="2268"/>
      <c r="AJ1" s="2268"/>
      <c r="AK1" s="2268"/>
      <c r="AL1" s="2268"/>
      <c r="AM1" s="2268"/>
      <c r="AN1" s="2268"/>
      <c r="AO1" s="2268"/>
      <c r="AP1" s="2268"/>
      <c r="AQ1" s="2268"/>
      <c r="AR1" s="2268"/>
      <c r="AS1" s="2268"/>
      <c r="AT1" s="2268"/>
      <c r="AU1" s="2268"/>
      <c r="AV1" s="2268"/>
      <c r="AW1" s="2268"/>
      <c r="AX1" s="2268"/>
      <c r="AY1" s="2268"/>
      <c r="AZ1" s="2268"/>
      <c r="BA1" s="2268"/>
    </row>
    <row r="2" spans="2:53" ht="12.75" customHeight="1">
      <c r="B2" s="2272"/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2"/>
      <c r="N2" s="2272"/>
      <c r="O2" s="2272"/>
      <c r="P2" s="2272"/>
      <c r="Q2" s="2272"/>
      <c r="R2" s="2272"/>
      <c r="S2" s="2272"/>
      <c r="T2" s="2272"/>
      <c r="U2" s="2272"/>
      <c r="V2" s="2272"/>
      <c r="W2" s="2272"/>
      <c r="X2" s="2272"/>
      <c r="Y2" s="2272"/>
      <c r="Z2" s="2272"/>
      <c r="AA2" s="2272"/>
      <c r="AB2" s="2272"/>
      <c r="AC2" s="2272"/>
      <c r="AD2" s="2272"/>
      <c r="AE2" s="2272"/>
      <c r="AF2" s="2272"/>
      <c r="AG2" s="2272"/>
      <c r="AH2" s="2272"/>
      <c r="AI2" s="2272"/>
      <c r="AJ2" s="2272"/>
      <c r="AK2" s="2272"/>
      <c r="AL2" s="2272"/>
      <c r="AM2" s="2272"/>
      <c r="AN2" s="2272"/>
      <c r="AO2" s="2272"/>
      <c r="AP2" s="2272"/>
      <c r="AQ2" s="2272"/>
      <c r="AR2" s="2272"/>
      <c r="AS2" s="2272"/>
      <c r="AT2" s="2272"/>
      <c r="AU2" s="2272"/>
      <c r="AV2" s="2272"/>
      <c r="AW2" s="2272"/>
      <c r="AX2" s="2272"/>
      <c r="AY2" s="2272"/>
      <c r="AZ2" s="2272"/>
      <c r="BA2" s="2272"/>
    </row>
    <row r="3" spans="2:53" ht="68.25" customHeight="1">
      <c r="B3" s="2269" t="s">
        <v>292</v>
      </c>
      <c r="C3" s="2269"/>
      <c r="D3" s="2269"/>
      <c r="E3" s="2269"/>
      <c r="F3" s="2269"/>
      <c r="G3" s="2269"/>
      <c r="H3" s="2269"/>
      <c r="I3" s="2269"/>
      <c r="J3" s="2269"/>
      <c r="K3" s="2269"/>
      <c r="L3" s="2269"/>
      <c r="M3" s="2269"/>
      <c r="N3" s="2269"/>
      <c r="O3" s="2269"/>
      <c r="P3" s="2269"/>
      <c r="Q3" s="2269"/>
      <c r="R3" s="2269"/>
      <c r="S3" s="2269"/>
      <c r="T3" s="2269"/>
      <c r="U3" s="2269"/>
      <c r="V3" s="2269"/>
      <c r="W3" s="2269"/>
      <c r="X3" s="2269"/>
      <c r="Y3" s="2269"/>
      <c r="Z3" s="2269"/>
      <c r="AA3" s="2269"/>
      <c r="AB3" s="2269"/>
      <c r="AC3" s="2269"/>
      <c r="AD3" s="2269"/>
      <c r="AE3" s="2269"/>
      <c r="AF3" s="2269"/>
      <c r="AG3" s="2269"/>
      <c r="AH3" s="2269"/>
      <c r="AI3" s="2269"/>
      <c r="AJ3" s="2269"/>
      <c r="AK3" s="2269"/>
      <c r="AL3" s="2269"/>
      <c r="AM3" s="2269"/>
      <c r="AN3" s="2269"/>
      <c r="AO3" s="2269"/>
      <c r="AP3" s="2269"/>
      <c r="AQ3" s="2269"/>
      <c r="AR3" s="2269"/>
      <c r="AS3" s="2269"/>
      <c r="AT3" s="2269"/>
      <c r="AU3" s="2269"/>
      <c r="AV3" s="2269"/>
      <c r="AW3" s="2269"/>
      <c r="AX3" s="2269"/>
      <c r="AY3" s="2269"/>
      <c r="AZ3" s="2269"/>
      <c r="BA3" s="2269"/>
    </row>
    <row r="4" spans="2:53" ht="48.75" customHeight="1"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2270" t="s">
        <v>87</v>
      </c>
      <c r="U4" s="2270"/>
      <c r="V4" s="1184"/>
      <c r="W4" s="1184"/>
      <c r="X4" s="2376" t="s">
        <v>293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376"/>
      <c r="AQ4" s="2376"/>
      <c r="AR4" s="2376"/>
      <c r="AS4" s="1184"/>
      <c r="AT4" s="1184"/>
      <c r="AU4" s="1611"/>
      <c r="AV4" s="1184"/>
      <c r="AW4" s="1184"/>
      <c r="AX4" s="1184"/>
      <c r="AY4" s="1184"/>
      <c r="AZ4" s="1184"/>
      <c r="BA4" s="1184"/>
    </row>
    <row r="5" spans="20:56" ht="57.75" customHeight="1">
      <c r="T5" s="2276" t="s">
        <v>132</v>
      </c>
      <c r="U5" s="2276"/>
      <c r="V5" s="2276"/>
      <c r="W5" s="216"/>
      <c r="X5" s="2376" t="s">
        <v>294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/>
      <c r="AT5"/>
      <c r="AU5" s="1615" t="s">
        <v>2</v>
      </c>
      <c r="AV5" s="107"/>
      <c r="AW5" s="1185"/>
      <c r="AX5" s="1185"/>
      <c r="AY5" s="1185"/>
      <c r="AZ5" s="2271" t="s">
        <v>173</v>
      </c>
      <c r="BA5" s="2271"/>
      <c r="BB5" s="2271"/>
      <c r="BC5" s="2271"/>
      <c r="BD5" s="1186"/>
    </row>
    <row r="6" spans="23:56" ht="67.5" customHeight="1">
      <c r="W6" s="2378" t="s">
        <v>103</v>
      </c>
      <c r="X6" s="2378"/>
      <c r="Y6" s="2378"/>
      <c r="Z6" s="2378"/>
      <c r="AA6" s="2378"/>
      <c r="AB6" s="2378"/>
      <c r="AC6" s="204" t="s">
        <v>3</v>
      </c>
      <c r="AD6" s="2381" t="s">
        <v>170</v>
      </c>
      <c r="AE6" s="2381"/>
      <c r="AF6" s="2381"/>
      <c r="AG6" s="2381"/>
      <c r="AH6" s="2381"/>
      <c r="AI6" s="2381"/>
      <c r="AJ6" s="2381"/>
      <c r="AK6" s="2381"/>
      <c r="AL6" s="2381"/>
      <c r="AM6" s="2381"/>
      <c r="AN6" s="2381"/>
      <c r="AO6" s="2381"/>
      <c r="AP6" s="2381"/>
      <c r="AQ6" s="2381"/>
      <c r="AR6" s="2381"/>
      <c r="AS6" s="2381"/>
      <c r="AT6" s="1189"/>
      <c r="AU6" s="1615" t="s">
        <v>4</v>
      </c>
      <c r="AV6" s="1185"/>
      <c r="AW6" s="1185"/>
      <c r="AX6" s="1185"/>
      <c r="AY6" s="1185"/>
      <c r="AZ6" s="2278" t="s">
        <v>5</v>
      </c>
      <c r="BA6" s="2278"/>
      <c r="BB6" s="2278"/>
      <c r="BC6" s="2278"/>
      <c r="BD6" s="1186"/>
    </row>
    <row r="7" spans="1:56" ht="51" customHeight="1">
      <c r="A7" s="2358" t="s">
        <v>126</v>
      </c>
      <c r="B7" s="2358"/>
      <c r="C7" s="2358"/>
      <c r="D7" s="2358"/>
      <c r="E7" s="2358"/>
      <c r="F7" s="2358"/>
      <c r="G7" s="2358"/>
      <c r="H7" s="2358"/>
      <c r="I7" s="2358"/>
      <c r="J7" s="2358"/>
      <c r="K7" s="2358"/>
      <c r="L7" s="2358"/>
      <c r="M7" s="2358"/>
      <c r="N7" s="2358"/>
      <c r="O7" s="2358"/>
      <c r="P7" s="2358"/>
      <c r="Q7" s="2358"/>
      <c r="R7" s="2358"/>
      <c r="S7" s="2358"/>
      <c r="T7" s="2358"/>
      <c r="U7" s="2358"/>
      <c r="V7" s="2358"/>
      <c r="W7" s="2183" t="s">
        <v>206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189"/>
      <c r="AU7" s="1615" t="s">
        <v>6</v>
      </c>
      <c r="AV7" s="1185"/>
      <c r="AW7" s="1185"/>
      <c r="AX7" s="1185"/>
      <c r="AY7" s="1185"/>
      <c r="AZ7" s="2344" t="s">
        <v>90</v>
      </c>
      <c r="BA7" s="2344"/>
      <c r="BB7" s="2344"/>
      <c r="BC7" s="2344"/>
      <c r="BD7" s="2344"/>
    </row>
    <row r="8" spans="1:56" ht="51" customHeight="1">
      <c r="A8" s="1190"/>
      <c r="B8" s="1190"/>
      <c r="C8" s="1190"/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1190"/>
      <c r="R8" s="1190"/>
      <c r="S8" s="1190"/>
      <c r="T8" s="1190"/>
      <c r="U8" s="1190"/>
      <c r="V8" s="1190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189"/>
      <c r="AU8" s="1615"/>
      <c r="AV8" s="1185"/>
      <c r="AW8" s="1185"/>
      <c r="AX8" s="1185"/>
      <c r="AY8" s="1185"/>
      <c r="AZ8" s="1191"/>
      <c r="BA8" s="1191"/>
      <c r="BB8" s="1191"/>
      <c r="BC8" s="1191"/>
      <c r="BD8" s="1191"/>
    </row>
    <row r="9" spans="20:58" ht="48" customHeight="1">
      <c r="T9" s="2357" t="s">
        <v>160</v>
      </c>
      <c r="U9" s="2357"/>
      <c r="V9" s="2357"/>
      <c r="W9" s="2363" t="s">
        <v>97</v>
      </c>
      <c r="X9" s="2363"/>
      <c r="Y9" s="2363"/>
      <c r="Z9" s="2363"/>
      <c r="AA9" s="2363"/>
      <c r="AB9" s="2363"/>
      <c r="AC9" s="2363"/>
      <c r="AD9" s="2281" t="s">
        <v>130</v>
      </c>
      <c r="AE9" s="2281"/>
      <c r="AF9" s="2281"/>
      <c r="AG9" s="2281"/>
      <c r="AH9" s="2281"/>
      <c r="AI9" s="2281"/>
      <c r="AJ9" s="2281"/>
      <c r="AK9" s="2281"/>
      <c r="AL9" s="2281"/>
      <c r="AM9" s="2281"/>
      <c r="AN9" s="2281"/>
      <c r="AO9" s="2281"/>
      <c r="AP9" s="2281"/>
      <c r="AQ9" s="2281"/>
      <c r="AR9" s="2281"/>
      <c r="AS9" s="2281"/>
      <c r="AT9" s="1189"/>
      <c r="AU9" s="1615" t="s">
        <v>7</v>
      </c>
      <c r="AV9" s="1192"/>
      <c r="AW9" s="1192"/>
      <c r="AX9" s="1192"/>
      <c r="AY9" s="1192"/>
      <c r="AZ9" s="2185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193"/>
      <c r="V10" s="1193"/>
      <c r="W10" s="2277" t="s">
        <v>8</v>
      </c>
      <c r="X10" s="2277"/>
      <c r="Y10" s="2277"/>
      <c r="Z10" s="2277"/>
      <c r="AA10" s="8"/>
      <c r="AB10" s="8"/>
      <c r="AC10" s="204" t="s">
        <v>3</v>
      </c>
      <c r="AD10" s="209"/>
      <c r="AE10" s="2187" t="s">
        <v>175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194"/>
      <c r="AU10" s="1630"/>
      <c r="AV10" s="1195"/>
      <c r="AW10" s="1195"/>
      <c r="AX10" s="1195"/>
      <c r="AY10" s="1195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193"/>
      <c r="V11" s="1193"/>
      <c r="W11" s="1193"/>
      <c r="AA11" s="1196"/>
      <c r="AB11" s="1197"/>
      <c r="AC11" s="1197"/>
      <c r="AK11" s="1182"/>
      <c r="AL11" s="1182"/>
      <c r="AM11" s="1182"/>
      <c r="AN11" s="1182"/>
      <c r="AO11" s="1182"/>
    </row>
    <row r="12" spans="2:58" s="1186" customFormat="1" ht="8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2367" t="s">
        <v>11</v>
      </c>
      <c r="X12" s="2368"/>
      <c r="Y12" s="2368"/>
      <c r="Z12" s="2368"/>
      <c r="AA12" s="2368"/>
      <c r="AB12" s="2368"/>
      <c r="AC12" s="2368"/>
      <c r="AD12" s="2369"/>
      <c r="AE12" s="2333" t="s">
        <v>12</v>
      </c>
      <c r="AF12" s="2334"/>
      <c r="AG12" s="2341" t="s">
        <v>13</v>
      </c>
      <c r="AH12" s="2342"/>
      <c r="AI12" s="2342"/>
      <c r="AJ12" s="2342"/>
      <c r="AK12" s="2342"/>
      <c r="AL12" s="2342"/>
      <c r="AM12" s="2342"/>
      <c r="AN12" s="2342"/>
      <c r="AO12" s="2307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1198"/>
    </row>
    <row r="13" spans="2:58" s="1186" customFormat="1" ht="33" customHeight="1">
      <c r="B13" s="2352"/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2370"/>
      <c r="U13" s="2371"/>
      <c r="V13" s="2372"/>
      <c r="W13" s="2370"/>
      <c r="X13" s="2371"/>
      <c r="Y13" s="2371"/>
      <c r="Z13" s="2371"/>
      <c r="AA13" s="2371"/>
      <c r="AB13" s="2371"/>
      <c r="AC13" s="2371"/>
      <c r="AD13" s="2372"/>
      <c r="AE13" s="2335"/>
      <c r="AF13" s="2336"/>
      <c r="AG13" s="2343"/>
      <c r="AH13" s="2344"/>
      <c r="AI13" s="2344"/>
      <c r="AJ13" s="2344"/>
      <c r="AK13" s="2344"/>
      <c r="AL13" s="2344"/>
      <c r="AM13" s="2344"/>
      <c r="AN13" s="2344"/>
      <c r="AO13" s="2308"/>
      <c r="AP13" s="2283"/>
      <c r="AQ13" s="2283"/>
      <c r="AR13" s="2283"/>
      <c r="AS13" s="2283"/>
      <c r="AT13" s="2283"/>
      <c r="AU13" s="2283"/>
      <c r="AV13" s="2283"/>
      <c r="AW13" s="2283"/>
      <c r="AX13" s="2295" t="s">
        <v>172</v>
      </c>
      <c r="AY13" s="2296"/>
      <c r="AZ13" s="2296"/>
      <c r="BA13" s="2296"/>
      <c r="BB13" s="2296"/>
      <c r="BC13" s="2296"/>
      <c r="BD13" s="2296"/>
      <c r="BE13" s="2297"/>
      <c r="BF13" s="1200"/>
    </row>
    <row r="14" spans="2:58" s="1186" customFormat="1" ht="45" customHeight="1">
      <c r="B14" s="2352"/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2370"/>
      <c r="U14" s="2371"/>
      <c r="V14" s="2372"/>
      <c r="W14" s="2370"/>
      <c r="X14" s="2371"/>
      <c r="Y14" s="2371"/>
      <c r="Z14" s="2371"/>
      <c r="AA14" s="2371"/>
      <c r="AB14" s="2371"/>
      <c r="AC14" s="2371"/>
      <c r="AD14" s="2372"/>
      <c r="AE14" s="2337"/>
      <c r="AF14" s="2338"/>
      <c r="AG14" s="2345"/>
      <c r="AH14" s="2346"/>
      <c r="AI14" s="2346"/>
      <c r="AJ14" s="2346"/>
      <c r="AK14" s="2346"/>
      <c r="AL14" s="2346"/>
      <c r="AM14" s="2346"/>
      <c r="AN14" s="2346"/>
      <c r="AO14" s="2308"/>
      <c r="AP14" s="2284"/>
      <c r="AQ14" s="2284"/>
      <c r="AR14" s="2284"/>
      <c r="AS14" s="2284"/>
      <c r="AT14" s="2284"/>
      <c r="AU14" s="2284"/>
      <c r="AV14" s="2284"/>
      <c r="AW14" s="2284"/>
      <c r="AX14" s="2298" t="s">
        <v>295</v>
      </c>
      <c r="AY14" s="2299"/>
      <c r="AZ14" s="2299"/>
      <c r="BA14" s="2299"/>
      <c r="BB14" s="2299"/>
      <c r="BC14" s="2299"/>
      <c r="BD14" s="2299"/>
      <c r="BE14" s="2300"/>
      <c r="BF14" s="1191"/>
    </row>
    <row r="15" spans="2:57" s="1186" customFormat="1" ht="30" customHeight="1" thickBot="1">
      <c r="B15" s="2352"/>
      <c r="C15" s="1199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2370"/>
      <c r="U15" s="2371"/>
      <c r="V15" s="2372"/>
      <c r="W15" s="2370"/>
      <c r="X15" s="2371"/>
      <c r="Y15" s="2371"/>
      <c r="Z15" s="2371"/>
      <c r="AA15" s="2371"/>
      <c r="AB15" s="2371"/>
      <c r="AC15" s="2371"/>
      <c r="AD15" s="2372"/>
      <c r="AE15" s="2273" t="s">
        <v>16</v>
      </c>
      <c r="AF15" s="2288" t="s">
        <v>17</v>
      </c>
      <c r="AG15" s="2273" t="s">
        <v>18</v>
      </c>
      <c r="AH15" s="2259" t="s">
        <v>19</v>
      </c>
      <c r="AI15" s="2260"/>
      <c r="AJ15" s="2260"/>
      <c r="AK15" s="2260"/>
      <c r="AL15" s="2260"/>
      <c r="AM15" s="2260"/>
      <c r="AN15" s="2261"/>
      <c r="AO15" s="2308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339" t="s">
        <v>25</v>
      </c>
      <c r="AV15" s="2262" t="s">
        <v>26</v>
      </c>
      <c r="AW15" s="2290" t="s">
        <v>27</v>
      </c>
      <c r="AX15" s="2318" t="s">
        <v>176</v>
      </c>
      <c r="AY15" s="2319"/>
      <c r="AZ15" s="2319"/>
      <c r="BA15" s="2319"/>
      <c r="BB15" s="2318" t="s">
        <v>177</v>
      </c>
      <c r="BC15" s="2319"/>
      <c r="BD15" s="2319"/>
      <c r="BE15" s="2359"/>
    </row>
    <row r="16" spans="2:63" s="1201" customFormat="1" ht="30" customHeight="1">
      <c r="B16" s="2352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2370"/>
      <c r="U16" s="2371"/>
      <c r="V16" s="2372"/>
      <c r="W16" s="2370"/>
      <c r="X16" s="2371"/>
      <c r="Y16" s="2371"/>
      <c r="Z16" s="2371"/>
      <c r="AA16" s="2371"/>
      <c r="AB16" s="2371"/>
      <c r="AC16" s="2371"/>
      <c r="AD16" s="2372"/>
      <c r="AE16" s="2275"/>
      <c r="AF16" s="2289"/>
      <c r="AG16" s="2274"/>
      <c r="AH16" s="2264" t="s">
        <v>139</v>
      </c>
      <c r="AI16" s="2311"/>
      <c r="AJ16" s="2264" t="s">
        <v>157</v>
      </c>
      <c r="AK16" s="2265"/>
      <c r="AL16" s="2311" t="s">
        <v>158</v>
      </c>
      <c r="AM16" s="2265"/>
      <c r="AN16" s="2360" t="s">
        <v>127</v>
      </c>
      <c r="AO16" s="2308"/>
      <c r="AP16" s="2280"/>
      <c r="AQ16" s="2263"/>
      <c r="AR16" s="2263"/>
      <c r="AS16" s="2286"/>
      <c r="AT16" s="2286"/>
      <c r="AU16" s="2340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287"/>
    </row>
    <row r="17" spans="2:63" s="1201" customFormat="1" ht="30" customHeight="1">
      <c r="B17" s="2352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2370"/>
      <c r="U17" s="2371"/>
      <c r="V17" s="2372"/>
      <c r="W17" s="2370"/>
      <c r="X17" s="2371"/>
      <c r="Y17" s="2371"/>
      <c r="Z17" s="2371"/>
      <c r="AA17" s="2371"/>
      <c r="AB17" s="2371"/>
      <c r="AC17" s="2371"/>
      <c r="AD17" s="2372"/>
      <c r="AE17" s="2275"/>
      <c r="AF17" s="2289"/>
      <c r="AG17" s="2274"/>
      <c r="AH17" s="2266"/>
      <c r="AI17" s="2312"/>
      <c r="AJ17" s="2266"/>
      <c r="AK17" s="2267"/>
      <c r="AL17" s="2312"/>
      <c r="AM17" s="2267"/>
      <c r="AN17" s="2361"/>
      <c r="AO17" s="2308"/>
      <c r="AP17" s="2280"/>
      <c r="AQ17" s="2263"/>
      <c r="AR17" s="2263"/>
      <c r="AS17" s="2286"/>
      <c r="AT17" s="2286"/>
      <c r="AU17" s="2340"/>
      <c r="AV17" s="2263"/>
      <c r="AW17" s="2291"/>
      <c r="AX17" s="2309" t="s">
        <v>18</v>
      </c>
      <c r="AY17" s="2322" t="s">
        <v>30</v>
      </c>
      <c r="AZ17" s="2323"/>
      <c r="BA17" s="2323"/>
      <c r="BB17" s="2309" t="s">
        <v>18</v>
      </c>
      <c r="BC17" s="2379" t="s">
        <v>30</v>
      </c>
      <c r="BD17" s="2379"/>
      <c r="BE17" s="2380"/>
      <c r="BK17" s="2287"/>
    </row>
    <row r="18" spans="2:63" s="120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2371"/>
      <c r="V18" s="2372"/>
      <c r="W18" s="2370"/>
      <c r="X18" s="2371"/>
      <c r="Y18" s="2371"/>
      <c r="Z18" s="2371"/>
      <c r="AA18" s="2371"/>
      <c r="AB18" s="2371"/>
      <c r="AC18" s="2371"/>
      <c r="AD18" s="2372"/>
      <c r="AE18" s="2275"/>
      <c r="AF18" s="2289"/>
      <c r="AG18" s="2275"/>
      <c r="AH18" s="1203" t="s">
        <v>140</v>
      </c>
      <c r="AI18" s="1204" t="s">
        <v>141</v>
      </c>
      <c r="AJ18" s="1203" t="s">
        <v>140</v>
      </c>
      <c r="AK18" s="1204" t="s">
        <v>141</v>
      </c>
      <c r="AL18" s="1203" t="s">
        <v>140</v>
      </c>
      <c r="AM18" s="1204" t="s">
        <v>141</v>
      </c>
      <c r="AN18" s="2362"/>
      <c r="AO18" s="2308"/>
      <c r="AP18" s="2280"/>
      <c r="AQ18" s="2263"/>
      <c r="AR18" s="2263"/>
      <c r="AS18" s="2286"/>
      <c r="AT18" s="2286"/>
      <c r="AU18" s="2340"/>
      <c r="AV18" s="2263"/>
      <c r="AW18" s="2291"/>
      <c r="AX18" s="2310"/>
      <c r="AY18" s="1205" t="s">
        <v>28</v>
      </c>
      <c r="AZ18" s="1205" t="s">
        <v>31</v>
      </c>
      <c r="BA18" s="1206" t="s">
        <v>138</v>
      </c>
      <c r="BB18" s="2310"/>
      <c r="BC18" s="1207" t="s">
        <v>28</v>
      </c>
      <c r="BD18" s="1207" t="s">
        <v>31</v>
      </c>
      <c r="BE18" s="1208" t="s">
        <v>32</v>
      </c>
      <c r="BK18" s="2287"/>
    </row>
    <row r="19" spans="2:57" s="1209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304">
        <v>3</v>
      </c>
      <c r="X19" s="2305"/>
      <c r="Y19" s="2305"/>
      <c r="Z19" s="2305"/>
      <c r="AA19" s="2305"/>
      <c r="AB19" s="2305"/>
      <c r="AC19" s="2305"/>
      <c r="AD19" s="2305"/>
      <c r="AE19" s="1133">
        <v>4</v>
      </c>
      <c r="AF19" s="1210">
        <v>5</v>
      </c>
      <c r="AG19" s="1211">
        <v>6</v>
      </c>
      <c r="AH19" s="1133">
        <v>7</v>
      </c>
      <c r="AI19" s="1210">
        <v>8</v>
      </c>
      <c r="AJ19" s="1211">
        <v>9</v>
      </c>
      <c r="AK19" s="1133">
        <v>10</v>
      </c>
      <c r="AL19" s="1210">
        <v>11</v>
      </c>
      <c r="AM19" s="1211">
        <v>12</v>
      </c>
      <c r="AN19" s="1133">
        <v>13</v>
      </c>
      <c r="AO19" s="1210">
        <v>14</v>
      </c>
      <c r="AP19" s="1211">
        <v>15</v>
      </c>
      <c r="AQ19" s="1133">
        <v>16</v>
      </c>
      <c r="AR19" s="1210">
        <v>17</v>
      </c>
      <c r="AS19" s="1211">
        <v>18</v>
      </c>
      <c r="AT19" s="1133">
        <v>19</v>
      </c>
      <c r="AU19" s="1650">
        <v>20</v>
      </c>
      <c r="AV19" s="1211">
        <v>21</v>
      </c>
      <c r="AW19" s="1133">
        <v>22</v>
      </c>
      <c r="AX19" s="1210">
        <v>23</v>
      </c>
      <c r="AY19" s="1211">
        <v>24</v>
      </c>
      <c r="AZ19" s="1133">
        <v>25</v>
      </c>
      <c r="BA19" s="1210">
        <v>26</v>
      </c>
      <c r="BB19" s="1211">
        <v>27</v>
      </c>
      <c r="BC19" s="1133">
        <v>28</v>
      </c>
      <c r="BD19" s="1210">
        <v>29</v>
      </c>
      <c r="BE19" s="1212">
        <v>30</v>
      </c>
    </row>
    <row r="20" spans="1:109" s="261" customFormat="1" ht="49.5" customHeight="1" thickBot="1">
      <c r="A20" s="1209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1209"/>
      <c r="BG20" s="1209"/>
      <c r="BH20" s="1209"/>
      <c r="BI20" s="2287"/>
      <c r="BJ20" s="1209"/>
      <c r="BK20" s="1209"/>
      <c r="BL20" s="1209"/>
      <c r="BM20" s="1209"/>
      <c r="BN20" s="1209"/>
      <c r="BO20" s="1209"/>
      <c r="BP20" s="1209"/>
      <c r="BQ20" s="1209"/>
      <c r="BR20" s="1209"/>
      <c r="BS20" s="1209"/>
      <c r="BT20" s="1209"/>
      <c r="BU20" s="1209"/>
      <c r="BV20" s="1209"/>
      <c r="BW20" s="1209"/>
      <c r="BX20" s="1209"/>
      <c r="BY20" s="1209"/>
      <c r="BZ20" s="1209"/>
      <c r="CA20" s="1209"/>
      <c r="CB20" s="1209"/>
      <c r="CC20" s="1209"/>
      <c r="CD20" s="1209"/>
      <c r="CE20" s="1209"/>
      <c r="CF20" s="1209"/>
      <c r="CG20" s="1209"/>
      <c r="CH20" s="1209"/>
      <c r="CI20" s="1209"/>
      <c r="CJ20" s="1209"/>
      <c r="CK20" s="1209"/>
      <c r="CL20" s="1209"/>
      <c r="CM20" s="1209"/>
      <c r="CN20" s="1209"/>
      <c r="CO20" s="1209"/>
      <c r="CP20" s="1209"/>
      <c r="CQ20" s="1209"/>
      <c r="CR20" s="1209"/>
      <c r="CS20" s="1209"/>
      <c r="CT20" s="1209"/>
      <c r="CU20" s="1209"/>
      <c r="CV20" s="1209"/>
      <c r="CW20" s="1209"/>
      <c r="CX20" s="1209"/>
      <c r="CY20" s="1209"/>
      <c r="CZ20" s="1209"/>
      <c r="DA20" s="1209"/>
      <c r="DB20" s="1209"/>
      <c r="DC20" s="1209"/>
      <c r="DD20" s="1209"/>
      <c r="DE20" s="262"/>
    </row>
    <row r="21" spans="1:61" s="1209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287"/>
    </row>
    <row r="22" spans="1:61" s="110" customFormat="1" ht="102" customHeight="1">
      <c r="A22" s="505"/>
      <c r="B22" s="506">
        <v>1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354" t="s">
        <v>178</v>
      </c>
      <c r="U22" s="2355"/>
      <c r="V22" s="2356"/>
      <c r="W22" s="2324" t="s">
        <v>179</v>
      </c>
      <c r="X22" s="2325"/>
      <c r="Y22" s="2325"/>
      <c r="Z22" s="2325"/>
      <c r="AA22" s="2325"/>
      <c r="AB22" s="2325"/>
      <c r="AC22" s="2325"/>
      <c r="AD22" s="2326"/>
      <c r="AE22" s="1214">
        <v>5</v>
      </c>
      <c r="AF22" s="1215">
        <f>AE22*30</f>
        <v>150</v>
      </c>
      <c r="AG22" s="1216">
        <v>81</v>
      </c>
      <c r="AH22" s="1217">
        <v>36</v>
      </c>
      <c r="AI22" s="1217"/>
      <c r="AJ22" s="1217">
        <v>45</v>
      </c>
      <c r="AK22" s="1217"/>
      <c r="AL22" s="1218"/>
      <c r="AM22" s="1218"/>
      <c r="AN22" s="1218"/>
      <c r="AO22" s="1219">
        <f>AF22-AG22</f>
        <v>69</v>
      </c>
      <c r="AP22" s="1220">
        <v>1</v>
      </c>
      <c r="AQ22" s="1221"/>
      <c r="AR22" s="1221">
        <v>1</v>
      </c>
      <c r="AS22" s="1221"/>
      <c r="AT22" s="1220"/>
      <c r="AU22" s="1663">
        <v>1</v>
      </c>
      <c r="AV22" s="1221"/>
      <c r="AW22" s="1222"/>
      <c r="AX22" s="1223">
        <v>4.5</v>
      </c>
      <c r="AY22" s="1221">
        <v>2</v>
      </c>
      <c r="AZ22" s="1221">
        <v>2.5</v>
      </c>
      <c r="BA22" s="1224"/>
      <c r="BB22" s="1225"/>
      <c r="BC22" s="1226"/>
      <c r="BD22" s="1226"/>
      <c r="BE22" s="1227"/>
      <c r="BI22" s="2287"/>
    </row>
    <row r="23" spans="1:61" s="110" customFormat="1" ht="102" customHeight="1">
      <c r="A23" s="505"/>
      <c r="B23" s="270">
        <v>2</v>
      </c>
      <c r="C23" s="1228"/>
      <c r="D23" s="1228"/>
      <c r="E23" s="1228"/>
      <c r="F23" s="1228"/>
      <c r="G23" s="1228"/>
      <c r="H23" s="1228"/>
      <c r="I23" s="1228"/>
      <c r="J23" s="1228"/>
      <c r="K23" s="1228"/>
      <c r="L23" s="1228"/>
      <c r="M23" s="1228"/>
      <c r="N23" s="1228"/>
      <c r="O23" s="1228"/>
      <c r="P23" s="1228"/>
      <c r="Q23" s="1228"/>
      <c r="R23" s="1228"/>
      <c r="S23" s="1228"/>
      <c r="T23" s="2165" t="s">
        <v>180</v>
      </c>
      <c r="U23" s="2166"/>
      <c r="V23" s="2167"/>
      <c r="W23" s="2160" t="s">
        <v>179</v>
      </c>
      <c r="X23" s="2161"/>
      <c r="Y23" s="2161"/>
      <c r="Z23" s="2161"/>
      <c r="AA23" s="2161"/>
      <c r="AB23" s="2161"/>
      <c r="AC23" s="2161"/>
      <c r="AD23" s="2162"/>
      <c r="AE23" s="1230">
        <v>4</v>
      </c>
      <c r="AF23" s="1231">
        <f>AE23*30</f>
        <v>120</v>
      </c>
      <c r="AG23" s="1232">
        <v>72</v>
      </c>
      <c r="AH23" s="1233">
        <v>36</v>
      </c>
      <c r="AI23" s="1233"/>
      <c r="AJ23" s="1233">
        <v>36</v>
      </c>
      <c r="AK23" s="1233"/>
      <c r="AL23" s="1233"/>
      <c r="AM23" s="1233"/>
      <c r="AN23" s="1234"/>
      <c r="AO23" s="1235">
        <f>AF23-AG23</f>
        <v>48</v>
      </c>
      <c r="AP23" s="1236">
        <v>2</v>
      </c>
      <c r="AQ23" s="1237"/>
      <c r="AR23" s="1237">
        <v>2</v>
      </c>
      <c r="AS23" s="1237"/>
      <c r="AT23" s="1236"/>
      <c r="AU23" s="1603">
        <v>2</v>
      </c>
      <c r="AV23" s="1237"/>
      <c r="AW23" s="1238"/>
      <c r="AX23" s="1239"/>
      <c r="AY23" s="1237"/>
      <c r="AZ23" s="1237"/>
      <c r="BA23" s="1237"/>
      <c r="BB23" s="1240">
        <v>4</v>
      </c>
      <c r="BC23" s="1241">
        <v>2</v>
      </c>
      <c r="BD23" s="1241">
        <v>2</v>
      </c>
      <c r="BE23" s="1242"/>
      <c r="BI23" s="1202"/>
    </row>
    <row r="24" spans="1:61" s="110" customFormat="1" ht="102" customHeight="1">
      <c r="A24" s="505"/>
      <c r="B24" s="270">
        <v>3</v>
      </c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2165" t="s">
        <v>181</v>
      </c>
      <c r="U24" s="2166"/>
      <c r="V24" s="2167"/>
      <c r="W24" s="2188" t="s">
        <v>182</v>
      </c>
      <c r="X24" s="2189"/>
      <c r="Y24" s="2189"/>
      <c r="Z24" s="2189"/>
      <c r="AA24" s="2189"/>
      <c r="AB24" s="2189"/>
      <c r="AC24" s="2189"/>
      <c r="AE24" s="1230">
        <v>5</v>
      </c>
      <c r="AF24" s="1231">
        <f aca="true" t="shared" si="0" ref="AF24:AF32">AE24*30</f>
        <v>150</v>
      </c>
      <c r="AG24" s="1232">
        <v>90</v>
      </c>
      <c r="AH24" s="1233">
        <v>36</v>
      </c>
      <c r="AI24" s="1233"/>
      <c r="AJ24" s="1233">
        <v>18</v>
      </c>
      <c r="AK24" s="1233"/>
      <c r="AL24" s="1233">
        <v>36</v>
      </c>
      <c r="AM24" s="1233"/>
      <c r="AN24" s="1234"/>
      <c r="AO24" s="1235">
        <f aca="true" t="shared" si="1" ref="AO24:AO32">AF24-AG24</f>
        <v>60</v>
      </c>
      <c r="AP24" s="1236"/>
      <c r="AQ24" s="1237">
        <v>1</v>
      </c>
      <c r="AR24" s="1237"/>
      <c r="AS24" s="1237"/>
      <c r="AT24" s="1236"/>
      <c r="AU24" s="1603">
        <v>1</v>
      </c>
      <c r="AV24" s="1237"/>
      <c r="AW24" s="1238"/>
      <c r="AX24" s="1239">
        <v>5</v>
      </c>
      <c r="AY24" s="1237">
        <v>2</v>
      </c>
      <c r="AZ24" s="1237">
        <v>1</v>
      </c>
      <c r="BA24" s="1237">
        <v>2</v>
      </c>
      <c r="BB24" s="1240"/>
      <c r="BC24" s="1241"/>
      <c r="BD24" s="1241"/>
      <c r="BE24" s="1242"/>
      <c r="BI24" s="1202"/>
    </row>
    <row r="25" spans="1:61" s="110" customFormat="1" ht="102" customHeight="1">
      <c r="A25" s="505"/>
      <c r="B25" s="270">
        <v>4</v>
      </c>
      <c r="C25" s="1228"/>
      <c r="D25" s="1228"/>
      <c r="E25" s="1228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2165" t="s">
        <v>183</v>
      </c>
      <c r="U25" s="2166"/>
      <c r="V25" s="2167"/>
      <c r="W25" s="2160" t="s">
        <v>182</v>
      </c>
      <c r="X25" s="2161"/>
      <c r="Y25" s="2161"/>
      <c r="Z25" s="2161"/>
      <c r="AA25" s="2161"/>
      <c r="AB25" s="2161"/>
      <c r="AC25" s="2161"/>
      <c r="AD25" s="2162"/>
      <c r="AE25" s="1230">
        <v>3</v>
      </c>
      <c r="AF25" s="1231">
        <f t="shared" si="0"/>
        <v>90</v>
      </c>
      <c r="AG25" s="1232">
        <v>54</v>
      </c>
      <c r="AH25" s="1233">
        <v>18</v>
      </c>
      <c r="AI25" s="1233"/>
      <c r="AJ25" s="1233">
        <v>18</v>
      </c>
      <c r="AK25" s="1233"/>
      <c r="AL25" s="1233">
        <v>18</v>
      </c>
      <c r="AM25" s="1233"/>
      <c r="AN25" s="1234"/>
      <c r="AO25" s="1235">
        <f t="shared" si="1"/>
        <v>36</v>
      </c>
      <c r="AP25" s="1236"/>
      <c r="AQ25" s="1237">
        <v>2</v>
      </c>
      <c r="AR25" s="1237"/>
      <c r="AS25" s="1237"/>
      <c r="AT25" s="1236"/>
      <c r="AU25" s="1603">
        <v>2</v>
      </c>
      <c r="AV25" s="1237"/>
      <c r="AW25" s="1238"/>
      <c r="AX25" s="1239"/>
      <c r="AY25" s="1237"/>
      <c r="AZ25" s="1237"/>
      <c r="BA25" s="1237"/>
      <c r="BB25" s="1240">
        <v>3</v>
      </c>
      <c r="BC25" s="1241">
        <v>1</v>
      </c>
      <c r="BD25" s="1241">
        <v>1</v>
      </c>
      <c r="BE25" s="1242">
        <v>1</v>
      </c>
      <c r="BI25" s="1202"/>
    </row>
    <row r="26" spans="1:61" s="110" customFormat="1" ht="102" customHeight="1">
      <c r="A26" s="505"/>
      <c r="B26" s="270">
        <v>5</v>
      </c>
      <c r="C26" s="1228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8"/>
      <c r="P26" s="1228"/>
      <c r="Q26" s="1228"/>
      <c r="R26" s="1228"/>
      <c r="S26" s="1228"/>
      <c r="T26" s="2168" t="s">
        <v>184</v>
      </c>
      <c r="U26" s="2169"/>
      <c r="V26" s="2170"/>
      <c r="W26" s="2160" t="s">
        <v>185</v>
      </c>
      <c r="X26" s="2161"/>
      <c r="Y26" s="2161"/>
      <c r="Z26" s="2161"/>
      <c r="AA26" s="2161"/>
      <c r="AB26" s="2161"/>
      <c r="AC26" s="2161"/>
      <c r="AD26" s="1243"/>
      <c r="AE26" s="1230">
        <v>3</v>
      </c>
      <c r="AF26" s="1231">
        <f t="shared" si="0"/>
        <v>90</v>
      </c>
      <c r="AG26" s="1232">
        <v>54</v>
      </c>
      <c r="AH26" s="1233">
        <v>18</v>
      </c>
      <c r="AI26" s="1233"/>
      <c r="AJ26" s="1233">
        <v>36</v>
      </c>
      <c r="AK26" s="1233"/>
      <c r="AL26" s="1233"/>
      <c r="AM26" s="1233"/>
      <c r="AN26" s="1234"/>
      <c r="AO26" s="1235">
        <f t="shared" si="1"/>
        <v>36</v>
      </c>
      <c r="AP26" s="1236"/>
      <c r="AQ26" s="1237">
        <v>1</v>
      </c>
      <c r="AR26" s="1237"/>
      <c r="AS26" s="1237"/>
      <c r="AT26" s="1236"/>
      <c r="AU26" s="1603"/>
      <c r="AV26" s="1237"/>
      <c r="AW26" s="1238"/>
      <c r="AX26" s="1239">
        <v>3</v>
      </c>
      <c r="AY26" s="1237">
        <v>1</v>
      </c>
      <c r="AZ26" s="1237">
        <v>2</v>
      </c>
      <c r="BA26" s="1237"/>
      <c r="BB26" s="1240"/>
      <c r="BC26" s="1241"/>
      <c r="BD26" s="1241"/>
      <c r="BE26" s="1242"/>
      <c r="BI26" s="1202"/>
    </row>
    <row r="27" spans="1:61" s="110" customFormat="1" ht="102" customHeight="1">
      <c r="A27" s="505"/>
      <c r="B27" s="270">
        <v>6</v>
      </c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2165" t="s">
        <v>186</v>
      </c>
      <c r="U27" s="2166"/>
      <c r="V27" s="2167"/>
      <c r="W27" s="2160" t="s">
        <v>187</v>
      </c>
      <c r="X27" s="2161"/>
      <c r="Y27" s="2161"/>
      <c r="Z27" s="2161"/>
      <c r="AA27" s="2161"/>
      <c r="AB27" s="2161"/>
      <c r="AC27" s="2161"/>
      <c r="AD27" s="1243"/>
      <c r="AE27" s="1230">
        <v>4</v>
      </c>
      <c r="AF27" s="1231">
        <f t="shared" si="0"/>
        <v>120</v>
      </c>
      <c r="AG27" s="1232">
        <v>72</v>
      </c>
      <c r="AH27" s="1233">
        <v>18</v>
      </c>
      <c r="AI27" s="1233"/>
      <c r="AJ27" s="1233"/>
      <c r="AK27" s="1233"/>
      <c r="AL27" s="1233">
        <v>54</v>
      </c>
      <c r="AM27" s="1233"/>
      <c r="AN27" s="1234"/>
      <c r="AO27" s="1235">
        <f t="shared" si="1"/>
        <v>48</v>
      </c>
      <c r="AP27" s="1236"/>
      <c r="AQ27" s="1237">
        <v>2</v>
      </c>
      <c r="AR27" s="1237"/>
      <c r="AS27" s="1237"/>
      <c r="AT27" s="1236"/>
      <c r="AU27" s="1603">
        <v>2</v>
      </c>
      <c r="AV27" s="1237"/>
      <c r="AW27" s="1238"/>
      <c r="AX27" s="1239"/>
      <c r="AY27" s="1237"/>
      <c r="AZ27" s="1237"/>
      <c r="BA27" s="1237"/>
      <c r="BB27" s="1240">
        <v>4</v>
      </c>
      <c r="BC27" s="1241">
        <v>1</v>
      </c>
      <c r="BD27" s="1241"/>
      <c r="BE27" s="1242">
        <v>3</v>
      </c>
      <c r="BI27" s="1202"/>
    </row>
    <row r="28" spans="1:61" s="110" customFormat="1" ht="102" customHeight="1">
      <c r="A28" s="505"/>
      <c r="B28" s="270">
        <v>7</v>
      </c>
      <c r="C28" s="1228"/>
      <c r="D28" s="1228"/>
      <c r="E28" s="1228"/>
      <c r="F28" s="1228"/>
      <c r="G28" s="1228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2168" t="s">
        <v>188</v>
      </c>
      <c r="U28" s="2169"/>
      <c r="V28" s="2170"/>
      <c r="W28" s="2160" t="s">
        <v>189</v>
      </c>
      <c r="X28" s="2161"/>
      <c r="Y28" s="2161"/>
      <c r="Z28" s="2161"/>
      <c r="AA28" s="2161"/>
      <c r="AB28" s="2161"/>
      <c r="AC28" s="2161"/>
      <c r="AD28" s="1243"/>
      <c r="AE28" s="1230">
        <v>4</v>
      </c>
      <c r="AF28" s="1231">
        <f t="shared" si="0"/>
        <v>120</v>
      </c>
      <c r="AG28" s="1232">
        <v>54</v>
      </c>
      <c r="AH28" s="1233">
        <v>18</v>
      </c>
      <c r="AI28" s="1233"/>
      <c r="AJ28" s="1233"/>
      <c r="AK28" s="1233"/>
      <c r="AL28" s="1233">
        <v>36</v>
      </c>
      <c r="AM28" s="1233"/>
      <c r="AN28" s="1234"/>
      <c r="AO28" s="1235">
        <f t="shared" si="1"/>
        <v>66</v>
      </c>
      <c r="AP28" s="1236"/>
      <c r="AQ28" s="1237">
        <v>1</v>
      </c>
      <c r="AR28" s="1237"/>
      <c r="AS28" s="1237"/>
      <c r="AT28" s="1236"/>
      <c r="AU28" s="1603"/>
      <c r="AV28" s="1237"/>
      <c r="AW28" s="1238"/>
      <c r="AX28" s="1239">
        <v>3</v>
      </c>
      <c r="AY28" s="1237">
        <v>1</v>
      </c>
      <c r="AZ28" s="1237"/>
      <c r="BA28" s="1237">
        <v>2</v>
      </c>
      <c r="BB28" s="1240"/>
      <c r="BC28" s="1241"/>
      <c r="BD28" s="1241"/>
      <c r="BE28" s="1242"/>
      <c r="BI28" s="1202"/>
    </row>
    <row r="29" spans="1:61" s="110" customFormat="1" ht="102" customHeight="1">
      <c r="A29" s="505"/>
      <c r="B29" s="270">
        <v>8</v>
      </c>
      <c r="C29" s="1228"/>
      <c r="D29" s="1228"/>
      <c r="E29" s="1228"/>
      <c r="F29" s="1228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2165" t="s">
        <v>190</v>
      </c>
      <c r="U29" s="2166"/>
      <c r="V29" s="2167"/>
      <c r="W29" s="2160" t="s">
        <v>191</v>
      </c>
      <c r="X29" s="2161"/>
      <c r="Y29" s="2161"/>
      <c r="Z29" s="2161"/>
      <c r="AA29" s="2161"/>
      <c r="AB29" s="2161"/>
      <c r="AC29" s="2161"/>
      <c r="AD29" s="1243"/>
      <c r="AE29" s="1230">
        <v>4.5</v>
      </c>
      <c r="AF29" s="1231">
        <f t="shared" si="0"/>
        <v>135</v>
      </c>
      <c r="AG29" s="1232">
        <v>63</v>
      </c>
      <c r="AH29" s="1233">
        <v>27</v>
      </c>
      <c r="AI29" s="1233"/>
      <c r="AJ29" s="1233"/>
      <c r="AK29" s="1233"/>
      <c r="AL29" s="1233">
        <v>36</v>
      </c>
      <c r="AM29" s="1233"/>
      <c r="AN29" s="1234"/>
      <c r="AO29" s="1235">
        <f t="shared" si="1"/>
        <v>72</v>
      </c>
      <c r="AP29" s="1236">
        <v>2</v>
      </c>
      <c r="AQ29" s="1237"/>
      <c r="AR29" s="1237"/>
      <c r="AS29" s="1237"/>
      <c r="AT29" s="1236"/>
      <c r="AU29" s="1603"/>
      <c r="AV29" s="1237">
        <v>2</v>
      </c>
      <c r="AW29" s="1238"/>
      <c r="AX29" s="1239"/>
      <c r="AY29" s="1237"/>
      <c r="AZ29" s="1237"/>
      <c r="BA29" s="1237"/>
      <c r="BB29" s="1240">
        <v>3.5</v>
      </c>
      <c r="BC29" s="1241">
        <v>1.5</v>
      </c>
      <c r="BD29" s="1241"/>
      <c r="BE29" s="1242">
        <v>2</v>
      </c>
      <c r="BI29" s="1202"/>
    </row>
    <row r="30" spans="1:61" s="110" customFormat="1" ht="102" customHeight="1">
      <c r="A30" s="505"/>
      <c r="B30" s="270">
        <v>9</v>
      </c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2168" t="s">
        <v>192</v>
      </c>
      <c r="U30" s="2169"/>
      <c r="V30" s="2170"/>
      <c r="W30" s="2160" t="s">
        <v>193</v>
      </c>
      <c r="X30" s="2161"/>
      <c r="Y30" s="2161"/>
      <c r="Z30" s="2161"/>
      <c r="AA30" s="2161"/>
      <c r="AB30" s="2161"/>
      <c r="AC30" s="2161"/>
      <c r="AD30" s="1243"/>
      <c r="AE30" s="1230">
        <v>3</v>
      </c>
      <c r="AF30" s="1231">
        <f t="shared" si="0"/>
        <v>90</v>
      </c>
      <c r="AG30" s="1232">
        <v>54</v>
      </c>
      <c r="AH30" s="1233">
        <v>36</v>
      </c>
      <c r="AI30" s="1233"/>
      <c r="AJ30" s="1233">
        <v>18</v>
      </c>
      <c r="AK30" s="1233"/>
      <c r="AL30" s="1233"/>
      <c r="AM30" s="1233"/>
      <c r="AN30" s="1234"/>
      <c r="AO30" s="1235">
        <f t="shared" si="1"/>
        <v>36</v>
      </c>
      <c r="AP30" s="1236"/>
      <c r="AQ30" s="1237">
        <v>2</v>
      </c>
      <c r="AR30" s="1237"/>
      <c r="AS30" s="1237"/>
      <c r="AT30" s="1236"/>
      <c r="AU30" s="1603"/>
      <c r="AV30" s="1237">
        <v>2</v>
      </c>
      <c r="AW30" s="1238"/>
      <c r="AX30" s="1239"/>
      <c r="AY30" s="1237"/>
      <c r="AZ30" s="1237"/>
      <c r="BA30" s="1237"/>
      <c r="BB30" s="1240">
        <v>3</v>
      </c>
      <c r="BC30" s="1241">
        <v>2</v>
      </c>
      <c r="BD30" s="1241">
        <v>1</v>
      </c>
      <c r="BE30" s="1242"/>
      <c r="BI30" s="1202"/>
    </row>
    <row r="31" spans="1:61" s="110" customFormat="1" ht="99" customHeight="1">
      <c r="A31" s="505"/>
      <c r="B31" s="270">
        <v>10</v>
      </c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2165" t="s">
        <v>194</v>
      </c>
      <c r="U31" s="2166"/>
      <c r="V31" s="2167"/>
      <c r="W31" s="2160" t="s">
        <v>191</v>
      </c>
      <c r="X31" s="2161"/>
      <c r="Y31" s="2161"/>
      <c r="Z31" s="2161"/>
      <c r="AA31" s="2161"/>
      <c r="AB31" s="2161"/>
      <c r="AC31" s="2161"/>
      <c r="AD31" s="1243"/>
      <c r="AE31" s="1230">
        <v>4</v>
      </c>
      <c r="AF31" s="1231">
        <f t="shared" si="0"/>
        <v>120</v>
      </c>
      <c r="AG31" s="1232">
        <v>72</v>
      </c>
      <c r="AH31" s="1233">
        <v>18</v>
      </c>
      <c r="AI31" s="1233"/>
      <c r="AJ31" s="1233"/>
      <c r="AK31" s="1233"/>
      <c r="AL31" s="1233">
        <v>54</v>
      </c>
      <c r="AM31" s="1233"/>
      <c r="AN31" s="1234"/>
      <c r="AO31" s="1235">
        <f t="shared" si="1"/>
        <v>48</v>
      </c>
      <c r="AP31" s="1236"/>
      <c r="AQ31" s="1237">
        <v>1</v>
      </c>
      <c r="AR31" s="1237"/>
      <c r="AS31" s="1237"/>
      <c r="AT31" s="1236"/>
      <c r="AU31" s="1603"/>
      <c r="AV31" s="1237"/>
      <c r="AW31" s="1238"/>
      <c r="AX31" s="1239">
        <v>4</v>
      </c>
      <c r="AY31" s="1237">
        <v>1</v>
      </c>
      <c r="AZ31" s="1237"/>
      <c r="BA31" s="1237">
        <v>3</v>
      </c>
      <c r="BB31" s="1240"/>
      <c r="BC31" s="1241"/>
      <c r="BD31" s="1241"/>
      <c r="BE31" s="1242"/>
      <c r="BI31" s="1202"/>
    </row>
    <row r="32" spans="1:57" s="110" customFormat="1" ht="49.5" customHeight="1" thickBot="1">
      <c r="A32" s="505"/>
      <c r="B32" s="270">
        <v>11</v>
      </c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2373" t="s">
        <v>195</v>
      </c>
      <c r="U32" s="2374"/>
      <c r="V32" s="2375"/>
      <c r="W32" s="2348" t="s">
        <v>196</v>
      </c>
      <c r="X32" s="2349"/>
      <c r="Y32" s="2349"/>
      <c r="Z32" s="2349"/>
      <c r="AA32" s="2349"/>
      <c r="AB32" s="2349"/>
      <c r="AC32" s="2349"/>
      <c r="AD32" s="2350"/>
      <c r="AE32" s="1245">
        <v>3</v>
      </c>
      <c r="AF32" s="1246">
        <f t="shared" si="0"/>
        <v>90</v>
      </c>
      <c r="AG32" s="1247">
        <v>54</v>
      </c>
      <c r="AH32" s="1248">
        <v>36</v>
      </c>
      <c r="AI32" s="1248"/>
      <c r="AJ32" s="1248"/>
      <c r="AK32" s="1248"/>
      <c r="AL32" s="1249">
        <v>18</v>
      </c>
      <c r="AM32" s="1249"/>
      <c r="AN32" s="1249"/>
      <c r="AO32" s="1235">
        <f t="shared" si="1"/>
        <v>36</v>
      </c>
      <c r="AP32" s="1250"/>
      <c r="AQ32" s="1251">
        <v>2</v>
      </c>
      <c r="AR32" s="1251"/>
      <c r="AS32" s="1251"/>
      <c r="AT32" s="1250"/>
      <c r="AU32" s="1676"/>
      <c r="AV32" s="1251"/>
      <c r="AW32" s="1252"/>
      <c r="AX32" s="1253"/>
      <c r="AY32" s="1251"/>
      <c r="AZ32" s="1251"/>
      <c r="BA32" s="1254"/>
      <c r="BB32" s="1255">
        <v>3</v>
      </c>
      <c r="BC32" s="1256">
        <v>2</v>
      </c>
      <c r="BD32" s="1256"/>
      <c r="BE32" s="1257">
        <v>1</v>
      </c>
    </row>
    <row r="33" spans="1:57" s="110" customFormat="1" ht="64.5" customHeight="1" thickBot="1">
      <c r="A33" s="259"/>
      <c r="B33" s="2364" t="s">
        <v>148</v>
      </c>
      <c r="C33" s="2365"/>
      <c r="D33" s="2365"/>
      <c r="E33" s="2365"/>
      <c r="F33" s="2365"/>
      <c r="G33" s="2365"/>
      <c r="H33" s="2365"/>
      <c r="I33" s="2365"/>
      <c r="J33" s="2365"/>
      <c r="K33" s="2365"/>
      <c r="L33" s="2365"/>
      <c r="M33" s="2365"/>
      <c r="N33" s="2365"/>
      <c r="O33" s="2365"/>
      <c r="P33" s="2365"/>
      <c r="Q33" s="2365"/>
      <c r="R33" s="2365"/>
      <c r="S33" s="2365"/>
      <c r="T33" s="2366"/>
      <c r="U33" s="2366"/>
      <c r="V33" s="2366"/>
      <c r="W33" s="2365"/>
      <c r="X33" s="2365"/>
      <c r="Y33" s="2365"/>
      <c r="Z33" s="2365"/>
      <c r="AA33" s="2365"/>
      <c r="AB33" s="2365"/>
      <c r="AC33" s="2365"/>
      <c r="AD33" s="2365"/>
      <c r="AE33" s="1258">
        <f>SUM(AE22:AE32)</f>
        <v>42.5</v>
      </c>
      <c r="AF33" s="1258">
        <f>SUM(AF22:AF32)</f>
        <v>1275</v>
      </c>
      <c r="AG33" s="1258">
        <f>SUM(AG22:AG32)</f>
        <v>720</v>
      </c>
      <c r="AH33" s="1258">
        <f>SUM(AH22:AH32)</f>
        <v>297</v>
      </c>
      <c r="AI33" s="1258"/>
      <c r="AJ33" s="1258">
        <f>SUM(AJ22:AJ32)</f>
        <v>171</v>
      </c>
      <c r="AK33" s="1258"/>
      <c r="AL33" s="1259">
        <f>SUM(AL22:AL32)</f>
        <v>252</v>
      </c>
      <c r="AM33" s="1259"/>
      <c r="AN33" s="1259"/>
      <c r="AO33" s="1260">
        <f>SUM(AO22:AO32)</f>
        <v>555</v>
      </c>
      <c r="AP33" s="1261">
        <v>3</v>
      </c>
      <c r="AQ33" s="1262">
        <v>8</v>
      </c>
      <c r="AR33" s="1262">
        <v>2</v>
      </c>
      <c r="AS33" s="1263"/>
      <c r="AT33" s="1262"/>
      <c r="AU33" s="1688">
        <v>5</v>
      </c>
      <c r="AV33" s="1262">
        <v>2</v>
      </c>
      <c r="AW33" s="1263"/>
      <c r="AX33" s="1264">
        <f>SUM(AX22:AX32)</f>
        <v>19.5</v>
      </c>
      <c r="AY33" s="1265">
        <f aca="true" t="shared" si="2" ref="AY33:BE33">SUM(AY22:AY32)</f>
        <v>7</v>
      </c>
      <c r="AZ33" s="1265">
        <f t="shared" si="2"/>
        <v>5.5</v>
      </c>
      <c r="BA33" s="1266">
        <f t="shared" si="2"/>
        <v>7</v>
      </c>
      <c r="BB33" s="1267">
        <f t="shared" si="2"/>
        <v>20.5</v>
      </c>
      <c r="BC33" s="1268">
        <f t="shared" si="2"/>
        <v>9.5</v>
      </c>
      <c r="BD33" s="1268">
        <f t="shared" si="2"/>
        <v>4</v>
      </c>
      <c r="BE33" s="1269">
        <f t="shared" si="2"/>
        <v>7</v>
      </c>
    </row>
    <row r="34" spans="1:57" s="110" customFormat="1" ht="49.5" customHeight="1" thickBot="1">
      <c r="A34" s="259"/>
      <c r="B34" s="2301" t="s">
        <v>109</v>
      </c>
      <c r="C34" s="2302"/>
      <c r="D34" s="2302"/>
      <c r="E34" s="2302"/>
      <c r="F34" s="2302"/>
      <c r="G34" s="2302"/>
      <c r="H34" s="2302"/>
      <c r="I34" s="2302"/>
      <c r="J34" s="2302"/>
      <c r="K34" s="2302"/>
      <c r="L34" s="2302"/>
      <c r="M34" s="2302"/>
      <c r="N34" s="2302"/>
      <c r="O34" s="2302"/>
      <c r="P34" s="2302"/>
      <c r="Q34" s="2302"/>
      <c r="R34" s="2302"/>
      <c r="S34" s="2302"/>
      <c r="T34" s="2302"/>
      <c r="U34" s="2302"/>
      <c r="V34" s="2302"/>
      <c r="W34" s="2302"/>
      <c r="X34" s="2302"/>
      <c r="Y34" s="2302"/>
      <c r="Z34" s="2302"/>
      <c r="AA34" s="2302"/>
      <c r="AB34" s="2302"/>
      <c r="AC34" s="2302"/>
      <c r="AD34" s="2302"/>
      <c r="AE34" s="2302"/>
      <c r="AF34" s="2302"/>
      <c r="AG34" s="2302"/>
      <c r="AH34" s="2302"/>
      <c r="AI34" s="2302"/>
      <c r="AJ34" s="2302"/>
      <c r="AK34" s="2302"/>
      <c r="AL34" s="2302"/>
      <c r="AM34" s="2302"/>
      <c r="AN34" s="2302"/>
      <c r="AO34" s="2302"/>
      <c r="AP34" s="2302"/>
      <c r="AQ34" s="2302"/>
      <c r="AR34" s="2302"/>
      <c r="AS34" s="2302"/>
      <c r="AT34" s="2302"/>
      <c r="AU34" s="2302"/>
      <c r="AV34" s="2302"/>
      <c r="AW34" s="2302"/>
      <c r="AX34" s="2302"/>
      <c r="AY34" s="2302"/>
      <c r="AZ34" s="2302"/>
      <c r="BA34" s="2302"/>
      <c r="BB34" s="2302"/>
      <c r="BC34" s="2302"/>
      <c r="BD34" s="2302"/>
      <c r="BE34" s="2303"/>
    </row>
    <row r="35" spans="1:57" s="110" customFormat="1" ht="43.5" customHeight="1" thickBot="1">
      <c r="A35" s="259"/>
      <c r="B35" s="1270">
        <v>12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74" t="s">
        <v>197</v>
      </c>
      <c r="U35" s="2175"/>
      <c r="V35" s="2176"/>
      <c r="W35" s="2313" t="s">
        <v>187</v>
      </c>
      <c r="X35" s="2314"/>
      <c r="Y35" s="2314"/>
      <c r="Z35" s="2314"/>
      <c r="AA35" s="2314"/>
      <c r="AB35" s="2314"/>
      <c r="AC35" s="2314"/>
      <c r="AD35" s="1271"/>
      <c r="AE35" s="1272">
        <v>3.5</v>
      </c>
      <c r="AF35" s="1273">
        <f>AE35*30</f>
        <v>105</v>
      </c>
      <c r="AG35" s="1274">
        <v>72</v>
      </c>
      <c r="AH35" s="1275">
        <v>36</v>
      </c>
      <c r="AI35" s="1276"/>
      <c r="AJ35" s="1275">
        <v>18</v>
      </c>
      <c r="AK35" s="1276"/>
      <c r="AL35" s="1277">
        <v>18</v>
      </c>
      <c r="AM35" s="1278"/>
      <c r="AN35" s="1278"/>
      <c r="AO35" s="1279">
        <f>AF35-AG35</f>
        <v>33</v>
      </c>
      <c r="AP35" s="1280">
        <v>2</v>
      </c>
      <c r="AQ35" s="1281"/>
      <c r="AR35" s="1281"/>
      <c r="AS35" s="1281"/>
      <c r="AT35" s="1282"/>
      <c r="AU35" s="1707"/>
      <c r="AV35" s="1281"/>
      <c r="AW35" s="1283">
        <v>2</v>
      </c>
      <c r="AX35" s="1280"/>
      <c r="AY35" s="1281"/>
      <c r="AZ35" s="1281"/>
      <c r="BA35" s="1284"/>
      <c r="BB35" s="1285">
        <v>4</v>
      </c>
      <c r="BC35" s="1286">
        <v>2</v>
      </c>
      <c r="BD35" s="1286">
        <v>1</v>
      </c>
      <c r="BE35" s="1287">
        <v>1</v>
      </c>
    </row>
    <row r="36" spans="1:57" s="110" customFormat="1" ht="43.5" customHeight="1" thickBot="1">
      <c r="A36" s="259"/>
      <c r="B36" s="2330" t="s">
        <v>149</v>
      </c>
      <c r="C36" s="2331"/>
      <c r="D36" s="2331"/>
      <c r="E36" s="2331"/>
      <c r="F36" s="2331"/>
      <c r="G36" s="2331"/>
      <c r="H36" s="2331"/>
      <c r="I36" s="2331"/>
      <c r="J36" s="2331"/>
      <c r="K36" s="2331"/>
      <c r="L36" s="2331"/>
      <c r="M36" s="2331"/>
      <c r="N36" s="2331"/>
      <c r="O36" s="2331"/>
      <c r="P36" s="2331"/>
      <c r="Q36" s="2331"/>
      <c r="R36" s="2331"/>
      <c r="S36" s="2331"/>
      <c r="T36" s="2331"/>
      <c r="U36" s="2331"/>
      <c r="V36" s="2331"/>
      <c r="W36" s="2331"/>
      <c r="X36" s="2331"/>
      <c r="Y36" s="2331"/>
      <c r="Z36" s="2331"/>
      <c r="AA36" s="2331"/>
      <c r="AB36" s="2331"/>
      <c r="AC36" s="2331"/>
      <c r="AD36" s="2332"/>
      <c r="AE36" s="1213">
        <v>3.5</v>
      </c>
      <c r="AF36" s="1273">
        <f>AE36*30</f>
        <v>105</v>
      </c>
      <c r="AG36" s="1274">
        <v>72</v>
      </c>
      <c r="AH36" s="1275">
        <v>36</v>
      </c>
      <c r="AI36" s="1288"/>
      <c r="AJ36" s="1275">
        <v>18</v>
      </c>
      <c r="AK36" s="1288"/>
      <c r="AL36" s="1277">
        <v>18</v>
      </c>
      <c r="AM36" s="1288"/>
      <c r="AN36" s="1289"/>
      <c r="AO36" s="1279">
        <f>AF36-AG36</f>
        <v>33</v>
      </c>
      <c r="AP36" s="1290">
        <v>1</v>
      </c>
      <c r="AQ36" s="1291"/>
      <c r="AR36" s="1291"/>
      <c r="AS36" s="1292"/>
      <c r="AT36" s="1281"/>
      <c r="AU36" s="1715">
        <v>0</v>
      </c>
      <c r="AV36" s="1291"/>
      <c r="AW36" s="1292">
        <v>1</v>
      </c>
      <c r="AX36" s="1293"/>
      <c r="AY36" s="1291"/>
      <c r="AZ36" s="1291"/>
      <c r="BA36" s="1291"/>
      <c r="BB36" s="1294">
        <v>4</v>
      </c>
      <c r="BC36" s="1295">
        <v>2</v>
      </c>
      <c r="BD36" s="1295">
        <v>1</v>
      </c>
      <c r="BE36" s="1296">
        <v>1</v>
      </c>
    </row>
    <row r="37" spans="1:57" s="110" customFormat="1" ht="43.5" customHeight="1" thickBot="1">
      <c r="A37" s="259"/>
      <c r="B37" s="2315" t="s">
        <v>110</v>
      </c>
      <c r="C37" s="2316"/>
      <c r="D37" s="2316"/>
      <c r="E37" s="2316"/>
      <c r="F37" s="2316"/>
      <c r="G37" s="2316"/>
      <c r="H37" s="2316"/>
      <c r="I37" s="2316"/>
      <c r="J37" s="2316"/>
      <c r="K37" s="2316"/>
      <c r="L37" s="2316"/>
      <c r="M37" s="2316"/>
      <c r="N37" s="2316"/>
      <c r="O37" s="2316"/>
      <c r="P37" s="2316"/>
      <c r="Q37" s="2316"/>
      <c r="R37" s="2316"/>
      <c r="S37" s="2316"/>
      <c r="T37" s="2316"/>
      <c r="U37" s="2316"/>
      <c r="V37" s="2316"/>
      <c r="W37" s="2316"/>
      <c r="X37" s="2316"/>
      <c r="Y37" s="2316"/>
      <c r="Z37" s="2316"/>
      <c r="AA37" s="2316"/>
      <c r="AB37" s="2316"/>
      <c r="AC37" s="2316"/>
      <c r="AD37" s="2316"/>
      <c r="AE37" s="2316"/>
      <c r="AF37" s="2316"/>
      <c r="AG37" s="2316"/>
      <c r="AH37" s="2316"/>
      <c r="AI37" s="2316"/>
      <c r="AJ37" s="2316"/>
      <c r="AK37" s="2316"/>
      <c r="AL37" s="2316"/>
      <c r="AM37" s="2316"/>
      <c r="AN37" s="2316"/>
      <c r="AO37" s="2316"/>
      <c r="AP37" s="2316"/>
      <c r="AQ37" s="2316"/>
      <c r="AR37" s="2316"/>
      <c r="AS37" s="2316"/>
      <c r="AT37" s="2316"/>
      <c r="AU37" s="2316"/>
      <c r="AV37" s="2316"/>
      <c r="AW37" s="2316"/>
      <c r="AX37" s="2316"/>
      <c r="AY37" s="2316"/>
      <c r="AZ37" s="2316"/>
      <c r="BA37" s="2316"/>
      <c r="BB37" s="2316"/>
      <c r="BC37" s="2316"/>
      <c r="BD37" s="2316"/>
      <c r="BE37" s="2317"/>
    </row>
    <row r="38" spans="1:57" s="110" customFormat="1" ht="43.5" customHeight="1" thickBot="1">
      <c r="A38" s="505"/>
      <c r="B38" s="506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504"/>
      <c r="U38" s="512"/>
      <c r="V38" s="513"/>
      <c r="W38" s="1297"/>
      <c r="X38" s="514"/>
      <c r="Y38" s="514"/>
      <c r="Z38" s="514"/>
      <c r="AA38" s="514"/>
      <c r="AB38" s="514"/>
      <c r="AC38" s="514"/>
      <c r="AD38" s="515"/>
      <c r="AE38" s="1298"/>
      <c r="AF38" s="1275"/>
      <c r="AG38" s="1275"/>
      <c r="AH38" s="1275"/>
      <c r="AI38" s="1275"/>
      <c r="AJ38" s="1275"/>
      <c r="AK38" s="1275"/>
      <c r="AL38" s="1277"/>
      <c r="AM38" s="1277"/>
      <c r="AN38" s="1277"/>
      <c r="AO38" s="1279"/>
      <c r="AP38" s="1299"/>
      <c r="AQ38" s="1300"/>
      <c r="AR38" s="1300"/>
      <c r="AS38" s="1281"/>
      <c r="AT38" s="1299"/>
      <c r="AU38" s="1724"/>
      <c r="AV38" s="1300"/>
      <c r="AW38" s="1301"/>
      <c r="AX38" s="1280"/>
      <c r="AY38" s="1281"/>
      <c r="AZ38" s="1281"/>
      <c r="BA38" s="1284"/>
      <c r="BB38" s="1302"/>
      <c r="BC38" s="1300"/>
      <c r="BD38" s="1300"/>
      <c r="BE38" s="1303"/>
    </row>
    <row r="39" spans="1:57" s="110" customFormat="1" ht="49.5" customHeight="1" thickBot="1">
      <c r="A39" s="259"/>
      <c r="B39" s="2364" t="s">
        <v>150</v>
      </c>
      <c r="C39" s="2365"/>
      <c r="D39" s="2365"/>
      <c r="E39" s="2365"/>
      <c r="F39" s="2365"/>
      <c r="G39" s="2365"/>
      <c r="H39" s="2365"/>
      <c r="I39" s="2365"/>
      <c r="J39" s="2365"/>
      <c r="K39" s="2365"/>
      <c r="L39" s="2365"/>
      <c r="M39" s="2365"/>
      <c r="N39" s="2365"/>
      <c r="O39" s="2365"/>
      <c r="P39" s="2365"/>
      <c r="Q39" s="2365"/>
      <c r="R39" s="2365"/>
      <c r="S39" s="2365"/>
      <c r="T39" s="2365"/>
      <c r="U39" s="2365"/>
      <c r="V39" s="2365"/>
      <c r="W39" s="2365"/>
      <c r="X39" s="2365"/>
      <c r="Y39" s="2365"/>
      <c r="Z39" s="2365"/>
      <c r="AA39" s="2365"/>
      <c r="AB39" s="2365"/>
      <c r="AC39" s="2365"/>
      <c r="AD39" s="2377"/>
      <c r="AE39" s="1272"/>
      <c r="AF39" s="1288"/>
      <c r="AG39" s="1288"/>
      <c r="AH39" s="1288"/>
      <c r="AI39" s="1288"/>
      <c r="AJ39" s="1288"/>
      <c r="AK39" s="1288"/>
      <c r="AL39" s="1304"/>
      <c r="AM39" s="1304"/>
      <c r="AN39" s="1304"/>
      <c r="AO39" s="1305"/>
      <c r="AP39" s="1282"/>
      <c r="AQ39" s="1281"/>
      <c r="AR39" s="1281"/>
      <c r="AS39" s="1281"/>
      <c r="AT39" s="1282"/>
      <c r="AU39" s="1707"/>
      <c r="AV39" s="1281"/>
      <c r="AW39" s="1283"/>
      <c r="AX39" s="1290"/>
      <c r="AY39" s="1306"/>
      <c r="AZ39" s="1306"/>
      <c r="BA39" s="1306"/>
      <c r="BB39" s="1280"/>
      <c r="BC39" s="1281"/>
      <c r="BD39" s="1281"/>
      <c r="BE39" s="1284"/>
    </row>
    <row r="40" spans="1:57" s="110" customFormat="1" ht="49.5" customHeight="1" thickBot="1">
      <c r="A40" s="259"/>
      <c r="B40" s="2315" t="s">
        <v>111</v>
      </c>
      <c r="C40" s="2316"/>
      <c r="D40" s="2316"/>
      <c r="E40" s="2316"/>
      <c r="F40" s="2316"/>
      <c r="G40" s="2316"/>
      <c r="H40" s="2316"/>
      <c r="I40" s="2316"/>
      <c r="J40" s="2316"/>
      <c r="K40" s="2316"/>
      <c r="L40" s="2316"/>
      <c r="M40" s="2316"/>
      <c r="N40" s="2316"/>
      <c r="O40" s="2316"/>
      <c r="P40" s="2316"/>
      <c r="Q40" s="2316"/>
      <c r="R40" s="2316"/>
      <c r="S40" s="2316"/>
      <c r="T40" s="2316"/>
      <c r="U40" s="2316"/>
      <c r="V40" s="2316"/>
      <c r="W40" s="2316"/>
      <c r="X40" s="2316"/>
      <c r="Y40" s="2316"/>
      <c r="Z40" s="2316"/>
      <c r="AA40" s="2316"/>
      <c r="AB40" s="2316"/>
      <c r="AC40" s="2316"/>
      <c r="AD40" s="2316"/>
      <c r="AE40" s="2316"/>
      <c r="AF40" s="2316"/>
      <c r="AG40" s="2316"/>
      <c r="AH40" s="2316"/>
      <c r="AI40" s="2316"/>
      <c r="AJ40" s="2316"/>
      <c r="AK40" s="2316"/>
      <c r="AL40" s="2316"/>
      <c r="AM40" s="2316"/>
      <c r="AN40" s="2316"/>
      <c r="AO40" s="2316"/>
      <c r="AP40" s="2316"/>
      <c r="AQ40" s="2316"/>
      <c r="AR40" s="2316"/>
      <c r="AS40" s="2316"/>
      <c r="AT40" s="2316"/>
      <c r="AU40" s="2316"/>
      <c r="AV40" s="2316"/>
      <c r="AW40" s="2316"/>
      <c r="AX40" s="2316"/>
      <c r="AY40" s="2316"/>
      <c r="AZ40" s="2316"/>
      <c r="BA40" s="2316"/>
      <c r="BB40" s="2316"/>
      <c r="BC40" s="2316"/>
      <c r="BD40" s="2316"/>
      <c r="BE40" s="2317"/>
    </row>
    <row r="41" spans="1:57" s="110" customFormat="1" ht="49.5" customHeight="1" thickBot="1">
      <c r="A41" s="505"/>
      <c r="B41" s="506">
        <v>13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65" t="s">
        <v>203</v>
      </c>
      <c r="U41" s="2166"/>
      <c r="V41" s="2167"/>
      <c r="W41" s="2324" t="s">
        <v>198</v>
      </c>
      <c r="X41" s="2325"/>
      <c r="Y41" s="2325"/>
      <c r="Z41" s="2325"/>
      <c r="AA41" s="2325"/>
      <c r="AB41" s="2325"/>
      <c r="AC41" s="2325"/>
      <c r="AD41" s="2326"/>
      <c r="AE41" s="1213">
        <v>2</v>
      </c>
      <c r="AF41" s="1273">
        <f>AE41*30</f>
        <v>60</v>
      </c>
      <c r="AG41" s="1307">
        <v>36</v>
      </c>
      <c r="AH41" s="1308">
        <v>18</v>
      </c>
      <c r="AI41" s="1298"/>
      <c r="AJ41" s="1309">
        <v>18</v>
      </c>
      <c r="AK41" s="1309"/>
      <c r="AL41" s="1308"/>
      <c r="AM41" s="1308"/>
      <c r="AN41" s="1308"/>
      <c r="AO41" s="1310">
        <f>AF41-AG41</f>
        <v>24</v>
      </c>
      <c r="AP41" s="1302"/>
      <c r="AQ41" s="1300">
        <v>2</v>
      </c>
      <c r="AR41" s="1300"/>
      <c r="AS41" s="1300"/>
      <c r="AT41" s="1299"/>
      <c r="AU41" s="1724"/>
      <c r="AV41" s="1300"/>
      <c r="AW41" s="1303"/>
      <c r="AX41" s="1302"/>
      <c r="AY41" s="1300"/>
      <c r="AZ41" s="1300"/>
      <c r="BA41" s="1303"/>
      <c r="BB41" s="1299">
        <v>2</v>
      </c>
      <c r="BC41" s="1300">
        <v>1</v>
      </c>
      <c r="BD41" s="1300">
        <v>1</v>
      </c>
      <c r="BE41" s="1311"/>
    </row>
    <row r="42" spans="1:57" s="110" customFormat="1" ht="49.5" customHeight="1">
      <c r="A42" s="505"/>
      <c r="B42" s="270">
        <v>14</v>
      </c>
      <c r="C42" s="1228"/>
      <c r="D42" s="1228"/>
      <c r="E42" s="1228"/>
      <c r="F42" s="1228"/>
      <c r="G42" s="1228"/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R42" s="1228"/>
      <c r="S42" s="1228"/>
      <c r="T42" s="2327" t="s">
        <v>199</v>
      </c>
      <c r="U42" s="2328"/>
      <c r="V42" s="2329"/>
      <c r="W42" s="2160" t="s">
        <v>200</v>
      </c>
      <c r="X42" s="2161"/>
      <c r="Y42" s="2161"/>
      <c r="Z42" s="2161"/>
      <c r="AA42" s="2161"/>
      <c r="AB42" s="2161"/>
      <c r="AC42" s="2161"/>
      <c r="AD42" s="1312"/>
      <c r="AE42" s="1313">
        <v>2</v>
      </c>
      <c r="AF42" s="1314">
        <f>AE42*30</f>
        <v>60</v>
      </c>
      <c r="AG42" s="1315">
        <v>36</v>
      </c>
      <c r="AH42" s="1316">
        <v>18</v>
      </c>
      <c r="AI42" s="1317"/>
      <c r="AJ42" s="1318">
        <v>18</v>
      </c>
      <c r="AK42" s="1318"/>
      <c r="AL42" s="1316"/>
      <c r="AM42" s="1316"/>
      <c r="AN42" s="1316"/>
      <c r="AO42" s="1310">
        <v>24</v>
      </c>
      <c r="AP42" s="1319"/>
      <c r="AQ42" s="1320">
        <v>1</v>
      </c>
      <c r="AR42" s="1320"/>
      <c r="AS42" s="1320"/>
      <c r="AT42" s="1321"/>
      <c r="AU42" s="1746"/>
      <c r="AV42" s="1322"/>
      <c r="AW42" s="1323"/>
      <c r="AX42" s="1293">
        <v>2</v>
      </c>
      <c r="AY42" s="1291">
        <v>1</v>
      </c>
      <c r="AZ42" s="1291">
        <v>1</v>
      </c>
      <c r="BA42" s="1324"/>
      <c r="BB42" s="1325"/>
      <c r="BC42" s="1291"/>
      <c r="BD42" s="1291"/>
      <c r="BE42" s="1326"/>
    </row>
    <row r="43" spans="1:57" s="110" customFormat="1" ht="74.25" customHeight="1">
      <c r="A43" s="505"/>
      <c r="B43" s="270">
        <v>15</v>
      </c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8"/>
      <c r="Q43" s="1228"/>
      <c r="R43" s="1228"/>
      <c r="S43" s="1228"/>
      <c r="T43" s="2165" t="s">
        <v>201</v>
      </c>
      <c r="U43" s="2166"/>
      <c r="V43" s="2167"/>
      <c r="W43" s="2160" t="s">
        <v>202</v>
      </c>
      <c r="X43" s="2161"/>
      <c r="Y43" s="2161"/>
      <c r="Z43" s="2161"/>
      <c r="AA43" s="2161"/>
      <c r="AB43" s="2161"/>
      <c r="AC43" s="2161"/>
      <c r="AD43" s="1243"/>
      <c r="AE43" s="1229">
        <v>3</v>
      </c>
      <c r="AF43" s="1327">
        <f>AE43*30</f>
        <v>90</v>
      </c>
      <c r="AG43" s="1307">
        <v>72</v>
      </c>
      <c r="AH43" s="1327"/>
      <c r="AI43" s="1307"/>
      <c r="AJ43" s="1309">
        <v>72</v>
      </c>
      <c r="AK43" s="1309"/>
      <c r="AL43" s="1308"/>
      <c r="AM43" s="1308"/>
      <c r="AN43" s="1308"/>
      <c r="AO43" s="1328">
        <v>18</v>
      </c>
      <c r="AP43" s="1321"/>
      <c r="AQ43" s="1322">
        <v>2</v>
      </c>
      <c r="AR43" s="1322"/>
      <c r="AS43" s="1322"/>
      <c r="AT43" s="1321"/>
      <c r="AU43" s="1746"/>
      <c r="AV43" s="1322"/>
      <c r="AW43" s="1323"/>
      <c r="AX43" s="1329">
        <v>2</v>
      </c>
      <c r="AY43" s="1322"/>
      <c r="AZ43" s="1322">
        <v>2</v>
      </c>
      <c r="BA43" s="1323"/>
      <c r="BB43" s="1321">
        <v>2</v>
      </c>
      <c r="BC43" s="1322"/>
      <c r="BD43" s="1322">
        <v>2</v>
      </c>
      <c r="BE43" s="1330"/>
    </row>
    <row r="44" spans="1:58" s="110" customFormat="1" ht="89.25" customHeight="1" thickBot="1">
      <c r="A44" s="505"/>
      <c r="B44" s="270">
        <v>16</v>
      </c>
      <c r="C44" s="1228"/>
      <c r="D44" s="1228"/>
      <c r="E44" s="1228"/>
      <c r="F44" s="1228"/>
      <c r="G44" s="1228"/>
      <c r="H44" s="1228"/>
      <c r="I44" s="1228"/>
      <c r="J44" s="1228"/>
      <c r="K44" s="1228"/>
      <c r="L44" s="1228"/>
      <c r="M44" s="1228"/>
      <c r="N44" s="1228"/>
      <c r="O44" s="1228"/>
      <c r="P44" s="1228"/>
      <c r="Q44" s="1228"/>
      <c r="R44" s="1228"/>
      <c r="S44" s="1228"/>
      <c r="T44" s="2171" t="s">
        <v>204</v>
      </c>
      <c r="U44" s="2172"/>
      <c r="V44" s="2173"/>
      <c r="W44" s="2163" t="s">
        <v>296</v>
      </c>
      <c r="X44" s="2164"/>
      <c r="Y44" s="2164"/>
      <c r="Z44" s="2164"/>
      <c r="AA44" s="2164"/>
      <c r="AB44" s="2164"/>
      <c r="AC44" s="2164"/>
      <c r="AD44" s="1332"/>
      <c r="AE44" s="1333">
        <v>2.5</v>
      </c>
      <c r="AF44" s="1334">
        <v>75</v>
      </c>
      <c r="AG44" s="1333">
        <v>72</v>
      </c>
      <c r="AH44" s="1335"/>
      <c r="AI44" s="1336"/>
      <c r="AJ44" s="1337">
        <v>72</v>
      </c>
      <c r="AK44" s="1337"/>
      <c r="AL44" s="1337"/>
      <c r="AM44" s="1337"/>
      <c r="AN44" s="1334"/>
      <c r="AO44" s="1338">
        <v>3</v>
      </c>
      <c r="AP44" s="1339"/>
      <c r="AQ44" s="1340">
        <v>2</v>
      </c>
      <c r="AR44" s="1340"/>
      <c r="AS44" s="1340"/>
      <c r="AT44" s="1291"/>
      <c r="AU44" s="1715"/>
      <c r="AV44" s="1291"/>
      <c r="AW44" s="1292"/>
      <c r="AX44" s="1341">
        <v>2</v>
      </c>
      <c r="AY44" s="1762"/>
      <c r="AZ44" s="1762">
        <v>2</v>
      </c>
      <c r="BA44" s="1764"/>
      <c r="BB44" s="1763">
        <v>2</v>
      </c>
      <c r="BC44" s="1762"/>
      <c r="BD44" s="1762">
        <v>2</v>
      </c>
      <c r="BE44" s="1764"/>
      <c r="BF44" s="505"/>
    </row>
    <row r="45" spans="1:67" s="1354" customFormat="1" ht="49.5" customHeight="1" thickBot="1">
      <c r="A45" s="260"/>
      <c r="B45" s="2364" t="s">
        <v>151</v>
      </c>
      <c r="C45" s="2365"/>
      <c r="D45" s="2365"/>
      <c r="E45" s="2365"/>
      <c r="F45" s="2365"/>
      <c r="G45" s="2365"/>
      <c r="H45" s="2365"/>
      <c r="I45" s="2365"/>
      <c r="J45" s="2365"/>
      <c r="K45" s="2365"/>
      <c r="L45" s="2365"/>
      <c r="M45" s="2365"/>
      <c r="N45" s="2365"/>
      <c r="O45" s="2365"/>
      <c r="P45" s="2365"/>
      <c r="Q45" s="2365"/>
      <c r="R45" s="2365"/>
      <c r="S45" s="2365"/>
      <c r="T45" s="2365"/>
      <c r="U45" s="2365"/>
      <c r="V45" s="2365"/>
      <c r="W45" s="2365"/>
      <c r="X45" s="2365"/>
      <c r="Y45" s="2365"/>
      <c r="Z45" s="2365"/>
      <c r="AA45" s="2365"/>
      <c r="AB45" s="2365"/>
      <c r="AC45" s="2365"/>
      <c r="AD45" s="2377"/>
      <c r="AE45" s="1343">
        <f>SUM(AE41:AE44)</f>
        <v>9.5</v>
      </c>
      <c r="AF45" s="1344">
        <f>SUM(AF41:AF44)</f>
        <v>285</v>
      </c>
      <c r="AG45" s="1345">
        <f>SUM(AG41:AG44)</f>
        <v>216</v>
      </c>
      <c r="AH45" s="1346">
        <f>SUM(AH41:AH44)</f>
        <v>36</v>
      </c>
      <c r="AI45" s="1343"/>
      <c r="AJ45" s="1347">
        <f>SUM(AJ41:AJ44)</f>
        <v>180</v>
      </c>
      <c r="AK45" s="1347"/>
      <c r="AL45" s="1346"/>
      <c r="AM45" s="1346"/>
      <c r="AN45" s="1346"/>
      <c r="AO45" s="1348">
        <f>SUM(AO41:AO44)</f>
        <v>69</v>
      </c>
      <c r="AP45" s="1349"/>
      <c r="AQ45" s="1350">
        <v>4</v>
      </c>
      <c r="AR45" s="1350"/>
      <c r="AS45" s="1351"/>
      <c r="AT45" s="1350"/>
      <c r="AU45" s="1773"/>
      <c r="AV45" s="1350"/>
      <c r="AW45" s="1352"/>
      <c r="AX45" s="1282">
        <v>6</v>
      </c>
      <c r="AY45" s="1281">
        <v>1</v>
      </c>
      <c r="AZ45" s="1281">
        <v>3</v>
      </c>
      <c r="BA45" s="1281"/>
      <c r="BB45" s="1280">
        <v>6</v>
      </c>
      <c r="BC45" s="1281">
        <v>1</v>
      </c>
      <c r="BD45" s="1281">
        <v>3</v>
      </c>
      <c r="BE45" s="1353"/>
      <c r="BO45" s="1355"/>
    </row>
    <row r="46" spans="1:57" s="110" customFormat="1" ht="49.5" customHeight="1" thickBot="1">
      <c r="A46" s="259"/>
      <c r="B46" s="2330" t="s">
        <v>113</v>
      </c>
      <c r="C46" s="2331"/>
      <c r="D46" s="2331"/>
      <c r="E46" s="2331"/>
      <c r="F46" s="2331"/>
      <c r="G46" s="2331"/>
      <c r="H46" s="2331"/>
      <c r="I46" s="2331"/>
      <c r="J46" s="2331"/>
      <c r="K46" s="2331"/>
      <c r="L46" s="2331"/>
      <c r="M46" s="2331"/>
      <c r="N46" s="2331"/>
      <c r="O46" s="2331"/>
      <c r="P46" s="2331"/>
      <c r="Q46" s="2331"/>
      <c r="R46" s="2331"/>
      <c r="S46" s="2331"/>
      <c r="T46" s="2331"/>
      <c r="U46" s="2331"/>
      <c r="V46" s="2331"/>
      <c r="W46" s="2331"/>
      <c r="X46" s="2331"/>
      <c r="Y46" s="2331"/>
      <c r="Z46" s="2331"/>
      <c r="AA46" s="2331"/>
      <c r="AB46" s="2331"/>
      <c r="AC46" s="2331"/>
      <c r="AD46" s="2332"/>
      <c r="AE46" s="1356">
        <f>SUM(AE33,AE36,AE39,AE45)</f>
        <v>55.5</v>
      </c>
      <c r="AF46" s="1344">
        <f>SUM(AF33,AF36,AF39,AF45)</f>
        <v>1665</v>
      </c>
      <c r="AG46" s="1356">
        <f>SUM(AG33,AG36,AG39,AG45)</f>
        <v>1008</v>
      </c>
      <c r="AH46" s="1344">
        <f>SUM(AH33,AH36,AH39,AH45)</f>
        <v>369</v>
      </c>
      <c r="AI46" s="1343"/>
      <c r="AJ46" s="1347">
        <f>SUM(AJ33,AJ36,AJ39,AJ45)</f>
        <v>369</v>
      </c>
      <c r="AK46" s="1357"/>
      <c r="AL46" s="1347">
        <f aca="true" t="shared" si="3" ref="AL46:BE46">SUM(AL33,AL36,AL39,AL45)</f>
        <v>270</v>
      </c>
      <c r="AM46" s="1357"/>
      <c r="AN46" s="1344"/>
      <c r="AO46" s="1358">
        <f t="shared" si="3"/>
        <v>657</v>
      </c>
      <c r="AP46" s="1356">
        <f t="shared" si="3"/>
        <v>4</v>
      </c>
      <c r="AQ46" s="1347">
        <f t="shared" si="3"/>
        <v>12</v>
      </c>
      <c r="AR46" s="1357">
        <f t="shared" si="3"/>
        <v>2</v>
      </c>
      <c r="AS46" s="1347"/>
      <c r="AT46" s="1346"/>
      <c r="AU46" s="1770">
        <f t="shared" si="3"/>
        <v>5</v>
      </c>
      <c r="AV46" s="1345">
        <f t="shared" si="3"/>
        <v>2</v>
      </c>
      <c r="AW46" s="1359"/>
      <c r="AX46" s="1343">
        <f t="shared" si="3"/>
        <v>25.5</v>
      </c>
      <c r="AY46" s="1357">
        <f t="shared" si="3"/>
        <v>8</v>
      </c>
      <c r="AZ46" s="1346">
        <f t="shared" si="3"/>
        <v>8.5</v>
      </c>
      <c r="BA46" s="1344">
        <f t="shared" si="3"/>
        <v>7</v>
      </c>
      <c r="BB46" s="1356">
        <f t="shared" si="3"/>
        <v>30.5</v>
      </c>
      <c r="BC46" s="1346">
        <f t="shared" si="3"/>
        <v>12.5</v>
      </c>
      <c r="BD46" s="1346">
        <f t="shared" si="3"/>
        <v>8</v>
      </c>
      <c r="BE46" s="1344">
        <f t="shared" si="3"/>
        <v>8</v>
      </c>
    </row>
    <row r="47" spans="1:57" s="110" customFormat="1" ht="49.5" customHeight="1" thickBot="1">
      <c r="A47" s="259"/>
      <c r="B47" s="2382" t="s">
        <v>112</v>
      </c>
      <c r="C47" s="2383"/>
      <c r="D47" s="2383"/>
      <c r="E47" s="2383"/>
      <c r="F47" s="2383"/>
      <c r="G47" s="2383"/>
      <c r="H47" s="2383"/>
      <c r="I47" s="2383"/>
      <c r="J47" s="2383"/>
      <c r="K47" s="2383"/>
      <c r="L47" s="2383"/>
      <c r="M47" s="2383"/>
      <c r="N47" s="2383"/>
      <c r="O47" s="2383"/>
      <c r="P47" s="2383"/>
      <c r="Q47" s="2383"/>
      <c r="R47" s="2383"/>
      <c r="S47" s="2383"/>
      <c r="T47" s="2383"/>
      <c r="U47" s="2383"/>
      <c r="V47" s="2383"/>
      <c r="W47" s="2383"/>
      <c r="X47" s="2383"/>
      <c r="Y47" s="2383"/>
      <c r="Z47" s="2383"/>
      <c r="AA47" s="2383"/>
      <c r="AB47" s="2383"/>
      <c r="AC47" s="2383"/>
      <c r="AD47" s="2383"/>
      <c r="AE47" s="2383"/>
      <c r="AF47" s="2383"/>
      <c r="AG47" s="2383"/>
      <c r="AH47" s="2383"/>
      <c r="AI47" s="2383"/>
      <c r="AJ47" s="2383"/>
      <c r="AK47" s="2383"/>
      <c r="AL47" s="2383"/>
      <c r="AM47" s="2383"/>
      <c r="AN47" s="2383"/>
      <c r="AO47" s="2383"/>
      <c r="AP47" s="2383"/>
      <c r="AQ47" s="2383"/>
      <c r="AR47" s="2383"/>
      <c r="AS47" s="2383"/>
      <c r="AT47" s="2383"/>
      <c r="AU47" s="2383"/>
      <c r="AV47" s="2383"/>
      <c r="AW47" s="2383"/>
      <c r="AX47" s="2383"/>
      <c r="AY47" s="2383"/>
      <c r="AZ47" s="2383"/>
      <c r="BA47" s="2383"/>
      <c r="BB47" s="2383"/>
      <c r="BC47" s="2383"/>
      <c r="BD47" s="2383"/>
      <c r="BE47" s="2384"/>
    </row>
    <row r="48" spans="1:57" s="110" customFormat="1" ht="49.5" customHeight="1" thickBot="1">
      <c r="A48" s="259"/>
      <c r="B48" s="2301" t="s">
        <v>115</v>
      </c>
      <c r="C48" s="2302"/>
      <c r="D48" s="2302"/>
      <c r="E48" s="2302"/>
      <c r="F48" s="2302"/>
      <c r="G48" s="2302"/>
      <c r="H48" s="2302"/>
      <c r="I48" s="2302"/>
      <c r="J48" s="2302"/>
      <c r="K48" s="2302"/>
      <c r="L48" s="2302"/>
      <c r="M48" s="2302"/>
      <c r="N48" s="2302"/>
      <c r="O48" s="2302"/>
      <c r="P48" s="2302"/>
      <c r="Q48" s="2302"/>
      <c r="R48" s="2302"/>
      <c r="S48" s="2302"/>
      <c r="T48" s="2302"/>
      <c r="U48" s="2302"/>
      <c r="V48" s="2302"/>
      <c r="W48" s="2302"/>
      <c r="X48" s="2302"/>
      <c r="Y48" s="2302"/>
      <c r="Z48" s="2302"/>
      <c r="AA48" s="2302"/>
      <c r="AB48" s="2302"/>
      <c r="AC48" s="2302"/>
      <c r="AD48" s="2302"/>
      <c r="AE48" s="2302"/>
      <c r="AF48" s="2302"/>
      <c r="AG48" s="2302"/>
      <c r="AH48" s="2302"/>
      <c r="AI48" s="2302"/>
      <c r="AJ48" s="2302"/>
      <c r="AK48" s="2302"/>
      <c r="AL48" s="2302"/>
      <c r="AM48" s="2302"/>
      <c r="AN48" s="2302"/>
      <c r="AO48" s="2302"/>
      <c r="AP48" s="2302"/>
      <c r="AQ48" s="2302"/>
      <c r="AR48" s="2302"/>
      <c r="AS48" s="2302"/>
      <c r="AT48" s="2302"/>
      <c r="AU48" s="2302"/>
      <c r="AV48" s="2302"/>
      <c r="AW48" s="2302"/>
      <c r="AX48" s="2302"/>
      <c r="AY48" s="2302"/>
      <c r="AZ48" s="2302"/>
      <c r="BA48" s="2302"/>
      <c r="BB48" s="2302"/>
      <c r="BC48" s="2302"/>
      <c r="BD48" s="2302"/>
      <c r="BE48" s="2303"/>
    </row>
    <row r="49" spans="1:57" s="110" customFormat="1" ht="49.5" customHeight="1" thickBot="1">
      <c r="A49" s="259"/>
      <c r="B49" s="1360">
        <v>17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385" t="s">
        <v>205</v>
      </c>
      <c r="U49" s="2386"/>
      <c r="V49" s="2387"/>
      <c r="W49" s="2324" t="s">
        <v>187</v>
      </c>
      <c r="X49" s="2325"/>
      <c r="Y49" s="2325"/>
      <c r="Z49" s="2325"/>
      <c r="AA49" s="2325"/>
      <c r="AB49" s="2325"/>
      <c r="AC49" s="2325"/>
      <c r="AD49" s="2326"/>
      <c r="AE49" s="1213">
        <v>4.5</v>
      </c>
      <c r="AF49" s="1273">
        <v>135</v>
      </c>
      <c r="AG49" s="1336">
        <v>72</v>
      </c>
      <c r="AH49" s="1334">
        <v>36</v>
      </c>
      <c r="AI49" s="1298"/>
      <c r="AJ49" s="1337">
        <v>18</v>
      </c>
      <c r="AK49" s="1337"/>
      <c r="AL49" s="1334">
        <v>18</v>
      </c>
      <c r="AM49" s="1334"/>
      <c r="AN49" s="1334"/>
      <c r="AO49" s="1279">
        <v>63</v>
      </c>
      <c r="AP49" s="1339">
        <v>1</v>
      </c>
      <c r="AQ49" s="1340"/>
      <c r="AR49" s="1340"/>
      <c r="AS49" s="1300"/>
      <c r="AT49" s="1299"/>
      <c r="AU49" s="1762"/>
      <c r="AV49" s="1340"/>
      <c r="AW49" s="1342">
        <v>1</v>
      </c>
      <c r="AX49" s="1302">
        <v>4</v>
      </c>
      <c r="AY49" s="1300">
        <v>2</v>
      </c>
      <c r="AZ49" s="1300">
        <v>1</v>
      </c>
      <c r="BA49" s="1300">
        <v>1</v>
      </c>
      <c r="BB49" s="220"/>
      <c r="BC49" s="221"/>
      <c r="BD49" s="221"/>
      <c r="BE49" s="482"/>
    </row>
    <row r="50" spans="1:57" s="110" customFormat="1" ht="49.5" customHeight="1" thickBot="1">
      <c r="A50" s="259"/>
      <c r="B50" s="257"/>
      <c r="C50" s="1228"/>
      <c r="D50" s="1228"/>
      <c r="E50" s="1228"/>
      <c r="F50" s="1228"/>
      <c r="G50" s="1228"/>
      <c r="H50" s="1228"/>
      <c r="I50" s="1228"/>
      <c r="J50" s="1228"/>
      <c r="K50" s="1228"/>
      <c r="L50" s="1228"/>
      <c r="M50" s="1228"/>
      <c r="N50" s="1228"/>
      <c r="O50" s="1228"/>
      <c r="P50" s="1228"/>
      <c r="Q50" s="1228"/>
      <c r="R50" s="1228"/>
      <c r="S50" s="1228"/>
      <c r="T50" s="2388" t="s">
        <v>152</v>
      </c>
      <c r="U50" s="2389"/>
      <c r="V50" s="2389"/>
      <c r="W50" s="2389"/>
      <c r="X50" s="2389"/>
      <c r="Y50" s="2389"/>
      <c r="Z50" s="2389"/>
      <c r="AA50" s="2389"/>
      <c r="AB50" s="2389"/>
      <c r="AC50" s="2389"/>
      <c r="AD50" s="2390"/>
      <c r="AE50" s="1244">
        <f>SUM(AE49:AE49)</f>
        <v>4.5</v>
      </c>
      <c r="AF50" s="1361">
        <f>SUM(AF49:AF49)</f>
        <v>135</v>
      </c>
      <c r="AG50" s="1333">
        <v>72</v>
      </c>
      <c r="AH50" s="1316">
        <v>36</v>
      </c>
      <c r="AI50" s="1333"/>
      <c r="AJ50" s="1318">
        <v>18</v>
      </c>
      <c r="AK50" s="1318"/>
      <c r="AL50" s="1316">
        <v>18</v>
      </c>
      <c r="AM50" s="1316"/>
      <c r="AN50" s="1316"/>
      <c r="AO50" s="1362">
        <v>63</v>
      </c>
      <c r="AP50" s="1319">
        <v>1</v>
      </c>
      <c r="AQ50" s="1320"/>
      <c r="AR50" s="1320"/>
      <c r="AS50" s="1363"/>
      <c r="AT50" s="1364"/>
      <c r="AU50" s="1744"/>
      <c r="AV50" s="1320"/>
      <c r="AW50" s="1363">
        <v>1</v>
      </c>
      <c r="AX50" s="1341">
        <v>4</v>
      </c>
      <c r="AY50" s="1320">
        <v>2</v>
      </c>
      <c r="AZ50" s="1320">
        <v>1</v>
      </c>
      <c r="BA50" s="1363">
        <v>1</v>
      </c>
      <c r="BB50" s="484"/>
      <c r="BC50" s="485"/>
      <c r="BD50" s="485"/>
      <c r="BE50" s="487"/>
    </row>
    <row r="51" spans="1:73" s="110" customFormat="1" ht="49.5" customHeight="1" thickBot="1">
      <c r="A51" s="259"/>
      <c r="B51" s="257"/>
      <c r="C51" s="1228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8"/>
      <c r="P51" s="1228"/>
      <c r="Q51" s="1228"/>
      <c r="R51" s="1228"/>
      <c r="S51" s="1228"/>
      <c r="T51" s="2301" t="s">
        <v>116</v>
      </c>
      <c r="U51" s="2302"/>
      <c r="V51" s="2302"/>
      <c r="W51" s="2302"/>
      <c r="X51" s="2302"/>
      <c r="Y51" s="2302"/>
      <c r="Z51" s="2302"/>
      <c r="AA51" s="2302"/>
      <c r="AB51" s="2302"/>
      <c r="AC51" s="2302"/>
      <c r="AD51" s="2302"/>
      <c r="AE51" s="2302"/>
      <c r="AF51" s="2302"/>
      <c r="AG51" s="2302"/>
      <c r="AH51" s="2302"/>
      <c r="AI51" s="2302"/>
      <c r="AJ51" s="2302"/>
      <c r="AK51" s="2302"/>
      <c r="AL51" s="2302"/>
      <c r="AM51" s="2302"/>
      <c r="AN51" s="2302"/>
      <c r="AO51" s="2302"/>
      <c r="AP51" s="2302"/>
      <c r="AQ51" s="2302"/>
      <c r="AR51" s="2302"/>
      <c r="AS51" s="2302"/>
      <c r="AT51" s="2302"/>
      <c r="AU51" s="2302"/>
      <c r="AV51" s="2302"/>
      <c r="AW51" s="2302"/>
      <c r="AX51" s="2302"/>
      <c r="AY51" s="2302"/>
      <c r="AZ51" s="2302"/>
      <c r="BA51" s="2302"/>
      <c r="BB51" s="2302"/>
      <c r="BC51" s="2302"/>
      <c r="BD51" s="2302"/>
      <c r="BE51" s="2303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</row>
    <row r="52" spans="1:57" s="110" customFormat="1" ht="49.5" customHeight="1" thickBot="1">
      <c r="A52" s="259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391"/>
      <c r="U52" s="2392"/>
      <c r="V52" s="2393"/>
      <c r="W52" s="1365"/>
      <c r="X52" s="1366"/>
      <c r="Y52" s="1366"/>
      <c r="Z52" s="1366"/>
      <c r="AA52" s="1366"/>
      <c r="AB52" s="1366"/>
      <c r="AC52" s="1366"/>
      <c r="AD52" s="493"/>
      <c r="AE52" s="1272"/>
      <c r="AF52" s="1304"/>
      <c r="AG52" s="1272"/>
      <c r="AH52" s="1304"/>
      <c r="AI52" s="1272"/>
      <c r="AJ52" s="1288"/>
      <c r="AK52" s="1288"/>
      <c r="AL52" s="1304"/>
      <c r="AM52" s="1304"/>
      <c r="AN52" s="1289"/>
      <c r="AO52" s="1305"/>
      <c r="AP52" s="1282"/>
      <c r="AQ52" s="1281"/>
      <c r="AR52" s="1281"/>
      <c r="AS52" s="1283"/>
      <c r="AT52" s="1281"/>
      <c r="AU52" s="1707"/>
      <c r="AV52" s="1281"/>
      <c r="AW52" s="1283"/>
      <c r="AX52" s="1280"/>
      <c r="AY52" s="1281"/>
      <c r="AZ52" s="1281"/>
      <c r="BA52" s="1283"/>
      <c r="BB52" s="1367"/>
      <c r="BC52" s="1368"/>
      <c r="BD52" s="1368"/>
      <c r="BE52" s="1369"/>
    </row>
    <row r="53" spans="1:57" s="110" customFormat="1" ht="49.5" customHeight="1" thickBot="1">
      <c r="A53" s="259"/>
      <c r="B53" s="270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394" t="s">
        <v>153</v>
      </c>
      <c r="U53" s="2395"/>
      <c r="V53" s="2395"/>
      <c r="W53" s="2395"/>
      <c r="X53" s="2395"/>
      <c r="Y53" s="2395"/>
      <c r="Z53" s="2395"/>
      <c r="AA53" s="2395"/>
      <c r="AB53" s="2395"/>
      <c r="AC53" s="2395"/>
      <c r="AD53" s="2396"/>
      <c r="AE53" s="1370"/>
      <c r="AF53" s="1371"/>
      <c r="AG53" s="1370"/>
      <c r="AH53" s="1371"/>
      <c r="AI53" s="1370"/>
      <c r="AJ53" s="1372"/>
      <c r="AK53" s="1372"/>
      <c r="AL53" s="1371"/>
      <c r="AM53" s="1371"/>
      <c r="AN53" s="1373"/>
      <c r="AO53" s="1374"/>
      <c r="AP53" s="1375"/>
      <c r="AQ53" s="1306"/>
      <c r="AR53" s="1306"/>
      <c r="AS53" s="1306"/>
      <c r="AT53" s="1375"/>
      <c r="AU53" s="1730"/>
      <c r="AV53" s="1306"/>
      <c r="AW53" s="1376"/>
      <c r="AX53" s="1290"/>
      <c r="AY53" s="1306"/>
      <c r="AZ53" s="1306"/>
      <c r="BA53" s="1376"/>
      <c r="BB53" s="1294"/>
      <c r="BC53" s="1295"/>
      <c r="BD53" s="1377"/>
      <c r="BE53" s="1378"/>
    </row>
    <row r="54" spans="1:58" s="110" customFormat="1" ht="49.5" customHeight="1" thickBot="1">
      <c r="A54" s="259"/>
      <c r="B54" s="2397" t="s">
        <v>114</v>
      </c>
      <c r="C54" s="2398"/>
      <c r="D54" s="2398"/>
      <c r="E54" s="2398"/>
      <c r="F54" s="2398"/>
      <c r="G54" s="2398"/>
      <c r="H54" s="2398"/>
      <c r="I54" s="2398"/>
      <c r="J54" s="2398"/>
      <c r="K54" s="2398"/>
      <c r="L54" s="2398"/>
      <c r="M54" s="2398"/>
      <c r="N54" s="2398"/>
      <c r="O54" s="2398"/>
      <c r="P54" s="2398"/>
      <c r="Q54" s="2398"/>
      <c r="R54" s="2398"/>
      <c r="S54" s="2398"/>
      <c r="T54" s="2398"/>
      <c r="U54" s="2398"/>
      <c r="V54" s="2398"/>
      <c r="W54" s="2398"/>
      <c r="X54" s="2398"/>
      <c r="Y54" s="2398"/>
      <c r="Z54" s="2398"/>
      <c r="AA54" s="2398"/>
      <c r="AB54" s="2398"/>
      <c r="AC54" s="2398"/>
      <c r="AD54" s="2399"/>
      <c r="AE54" s="1331">
        <f>SUM(AE50,AE53)</f>
        <v>4.5</v>
      </c>
      <c r="AF54" s="1289">
        <f aca="true" t="shared" si="4" ref="AF54:BE54">SUM(AF50,AF53)</f>
        <v>135</v>
      </c>
      <c r="AG54" s="1331">
        <f t="shared" si="4"/>
        <v>72</v>
      </c>
      <c r="AH54" s="1289">
        <f t="shared" si="4"/>
        <v>36</v>
      </c>
      <c r="AI54" s="1331">
        <f t="shared" si="4"/>
        <v>0</v>
      </c>
      <c r="AJ54" s="1288">
        <f t="shared" si="4"/>
        <v>18</v>
      </c>
      <c r="AK54" s="1379">
        <f t="shared" si="4"/>
        <v>0</v>
      </c>
      <c r="AL54" s="1288">
        <f t="shared" si="4"/>
        <v>18</v>
      </c>
      <c r="AM54" s="1379">
        <f t="shared" si="4"/>
        <v>0</v>
      </c>
      <c r="AN54" s="1289">
        <f t="shared" si="4"/>
        <v>0</v>
      </c>
      <c r="AO54" s="1380">
        <f t="shared" si="4"/>
        <v>63</v>
      </c>
      <c r="AP54" s="1272">
        <f t="shared" si="4"/>
        <v>1</v>
      </c>
      <c r="AQ54" s="1288">
        <f t="shared" si="4"/>
        <v>0</v>
      </c>
      <c r="AR54" s="1288">
        <f t="shared" si="4"/>
        <v>0</v>
      </c>
      <c r="AS54" s="1379">
        <f t="shared" si="4"/>
        <v>0</v>
      </c>
      <c r="AT54" s="1288">
        <f t="shared" si="4"/>
        <v>0</v>
      </c>
      <c r="AU54" s="1712">
        <f t="shared" si="4"/>
        <v>0</v>
      </c>
      <c r="AV54" s="1379">
        <f t="shared" si="4"/>
        <v>0</v>
      </c>
      <c r="AW54" s="1289">
        <f t="shared" si="4"/>
        <v>1</v>
      </c>
      <c r="AX54" s="1331">
        <f t="shared" si="4"/>
        <v>4</v>
      </c>
      <c r="AY54" s="1288">
        <f t="shared" si="4"/>
        <v>2</v>
      </c>
      <c r="AZ54" s="1288">
        <f t="shared" si="4"/>
        <v>1</v>
      </c>
      <c r="BA54" s="1336">
        <f t="shared" si="4"/>
        <v>1</v>
      </c>
      <c r="BB54" s="1331">
        <f t="shared" si="4"/>
        <v>0</v>
      </c>
      <c r="BC54" s="1288">
        <f t="shared" si="4"/>
        <v>0</v>
      </c>
      <c r="BD54" s="1379">
        <f t="shared" si="4"/>
        <v>0</v>
      </c>
      <c r="BE54" s="1304">
        <f t="shared" si="4"/>
        <v>0</v>
      </c>
      <c r="BF54" s="505"/>
    </row>
    <row r="55" spans="2:58" s="110" customFormat="1" ht="49.5" customHeight="1" thickBot="1">
      <c r="B55" s="2400" t="s">
        <v>106</v>
      </c>
      <c r="C55" s="2401"/>
      <c r="D55" s="2401"/>
      <c r="E55" s="2401"/>
      <c r="F55" s="2401"/>
      <c r="G55" s="2401"/>
      <c r="H55" s="2401"/>
      <c r="I55" s="2401"/>
      <c r="J55" s="2401"/>
      <c r="K55" s="2401"/>
      <c r="L55" s="2401"/>
      <c r="M55" s="2401"/>
      <c r="N55" s="2401"/>
      <c r="O55" s="2401"/>
      <c r="P55" s="2401"/>
      <c r="Q55" s="2401"/>
      <c r="R55" s="2401"/>
      <c r="S55" s="2401"/>
      <c r="T55" s="2401"/>
      <c r="U55" s="2401"/>
      <c r="V55" s="2401"/>
      <c r="W55" s="2401"/>
      <c r="X55" s="2401"/>
      <c r="Y55" s="2401"/>
      <c r="Z55" s="2401"/>
      <c r="AA55" s="2401"/>
      <c r="AB55" s="2401"/>
      <c r="AC55" s="2401"/>
      <c r="AD55" s="2402"/>
      <c r="AE55" s="1381">
        <f>SUM(AE46,AE54)</f>
        <v>60</v>
      </c>
      <c r="AF55" s="1352">
        <f aca="true" t="shared" si="5" ref="AF55:BE55">SUM(AF46,AF54)</f>
        <v>1800</v>
      </c>
      <c r="AG55" s="1381">
        <f t="shared" si="5"/>
        <v>1080</v>
      </c>
      <c r="AH55" s="1352">
        <f t="shared" si="5"/>
        <v>405</v>
      </c>
      <c r="AI55" s="1382">
        <f t="shared" si="5"/>
        <v>0</v>
      </c>
      <c r="AJ55" s="1383">
        <f t="shared" si="5"/>
        <v>387</v>
      </c>
      <c r="AK55" s="1351">
        <f t="shared" si="5"/>
        <v>0</v>
      </c>
      <c r="AL55" s="1351">
        <f t="shared" si="5"/>
        <v>288</v>
      </c>
      <c r="AM55" s="1350">
        <f t="shared" si="5"/>
        <v>0</v>
      </c>
      <c r="AN55" s="1349">
        <f t="shared" si="5"/>
        <v>0</v>
      </c>
      <c r="AO55" s="1382">
        <f t="shared" si="5"/>
        <v>720</v>
      </c>
      <c r="AP55" s="1381">
        <f t="shared" si="5"/>
        <v>5</v>
      </c>
      <c r="AQ55" s="1351">
        <f t="shared" si="5"/>
        <v>12</v>
      </c>
      <c r="AR55" s="1351">
        <f t="shared" si="5"/>
        <v>2</v>
      </c>
      <c r="AS55" s="1350">
        <f t="shared" si="5"/>
        <v>0</v>
      </c>
      <c r="AT55" s="1349">
        <f t="shared" si="5"/>
        <v>0</v>
      </c>
      <c r="AU55" s="1808">
        <f t="shared" si="5"/>
        <v>5</v>
      </c>
      <c r="AV55" s="1350">
        <f t="shared" si="5"/>
        <v>2</v>
      </c>
      <c r="AW55" s="1349">
        <f t="shared" si="5"/>
        <v>1</v>
      </c>
      <c r="AX55" s="1381">
        <f t="shared" si="5"/>
        <v>29.5</v>
      </c>
      <c r="AY55" s="1350">
        <f t="shared" si="5"/>
        <v>10</v>
      </c>
      <c r="AZ55" s="1383">
        <f t="shared" si="5"/>
        <v>9.5</v>
      </c>
      <c r="BA55" s="1352">
        <f t="shared" si="5"/>
        <v>8</v>
      </c>
      <c r="BB55" s="1381">
        <f t="shared" si="5"/>
        <v>30.5</v>
      </c>
      <c r="BC55" s="1350">
        <f t="shared" si="5"/>
        <v>12.5</v>
      </c>
      <c r="BD55" s="1383">
        <f t="shared" si="5"/>
        <v>8</v>
      </c>
      <c r="BE55" s="1351">
        <f t="shared" si="5"/>
        <v>8</v>
      </c>
      <c r="BF55" s="505"/>
    </row>
    <row r="56" spans="2:57" s="110" customFormat="1" ht="39.75" customHeight="1">
      <c r="B56" s="2403"/>
      <c r="C56" s="1384"/>
      <c r="D56" s="1384"/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1384"/>
      <c r="U56" s="2405"/>
      <c r="V56" s="2405"/>
      <c r="W56" s="1385"/>
      <c r="X56" s="1385"/>
      <c r="Y56" s="1386"/>
      <c r="Z56" s="1386"/>
      <c r="AA56" s="256"/>
      <c r="AB56" s="2406" t="s">
        <v>33</v>
      </c>
      <c r="AC56" s="2407"/>
      <c r="AD56" s="2408"/>
      <c r="AE56" s="2177" t="s">
        <v>34</v>
      </c>
      <c r="AF56" s="2178"/>
      <c r="AG56" s="2178"/>
      <c r="AH56" s="2178"/>
      <c r="AI56" s="2178"/>
      <c r="AJ56" s="2178"/>
      <c r="AK56" s="2178"/>
      <c r="AL56" s="2178"/>
      <c r="AM56" s="2178"/>
      <c r="AN56" s="2178"/>
      <c r="AO56" s="2179"/>
      <c r="AP56" s="1387">
        <v>5</v>
      </c>
      <c r="AQ56" s="1388"/>
      <c r="AR56" s="1388"/>
      <c r="AS56" s="1389"/>
      <c r="AT56" s="1388"/>
      <c r="AU56" s="1813"/>
      <c r="AV56" s="1388"/>
      <c r="AW56" s="1390"/>
      <c r="AX56" s="1387">
        <v>2</v>
      </c>
      <c r="AY56" s="1388"/>
      <c r="AZ56" s="1388"/>
      <c r="BA56" s="1389"/>
      <c r="BB56" s="1391">
        <v>3</v>
      </c>
      <c r="BC56" s="221"/>
      <c r="BD56" s="481"/>
      <c r="BE56" s="482"/>
    </row>
    <row r="57" spans="2:57" s="110" customFormat="1" ht="39.75" customHeight="1">
      <c r="B57" s="2404"/>
      <c r="C57" s="1384"/>
      <c r="D57" s="1384"/>
      <c r="E57" s="1384"/>
      <c r="F57" s="1384"/>
      <c r="G57" s="1384"/>
      <c r="H57" s="1384"/>
      <c r="I57" s="1384"/>
      <c r="J57" s="1384"/>
      <c r="K57" s="1384"/>
      <c r="L57" s="1384"/>
      <c r="M57" s="1384"/>
      <c r="N57" s="1384"/>
      <c r="O57" s="1384"/>
      <c r="P57" s="1384"/>
      <c r="Q57" s="1384"/>
      <c r="R57" s="1384"/>
      <c r="S57" s="1384"/>
      <c r="T57" s="1384"/>
      <c r="U57" s="2415"/>
      <c r="V57" s="2415"/>
      <c r="W57" s="1385"/>
      <c r="X57" s="1385"/>
      <c r="Y57" s="1386"/>
      <c r="Z57" s="1386"/>
      <c r="AA57" s="1386"/>
      <c r="AB57" s="2409"/>
      <c r="AC57" s="2410"/>
      <c r="AD57" s="2411"/>
      <c r="AE57" s="2180" t="s">
        <v>35</v>
      </c>
      <c r="AF57" s="2181"/>
      <c r="AG57" s="2181"/>
      <c r="AH57" s="2181"/>
      <c r="AI57" s="2181"/>
      <c r="AJ57" s="2181"/>
      <c r="AK57" s="2181"/>
      <c r="AL57" s="2181"/>
      <c r="AM57" s="2181"/>
      <c r="AN57" s="2181"/>
      <c r="AO57" s="2182"/>
      <c r="AP57" s="1393"/>
      <c r="AQ57" s="1394">
        <v>12</v>
      </c>
      <c r="AR57" s="1394"/>
      <c r="AS57" s="1394"/>
      <c r="AT57" s="1394"/>
      <c r="AU57" s="1817"/>
      <c r="AV57" s="1394"/>
      <c r="AW57" s="1395"/>
      <c r="AX57" s="1393">
        <v>5</v>
      </c>
      <c r="AY57" s="1394"/>
      <c r="AZ57" s="1394"/>
      <c r="BA57" s="1396"/>
      <c r="BB57" s="1397">
        <v>7</v>
      </c>
      <c r="BC57" s="223"/>
      <c r="BD57" s="54"/>
      <c r="BE57" s="483"/>
    </row>
    <row r="58" spans="2:57" s="110" customFormat="1" ht="39.75" customHeight="1">
      <c r="B58" s="240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2415"/>
      <c r="V58" s="2415"/>
      <c r="W58" s="1385"/>
      <c r="X58" s="1385"/>
      <c r="Y58" s="1386"/>
      <c r="Z58" s="1386"/>
      <c r="AA58" s="1386"/>
      <c r="AB58" s="2409"/>
      <c r="AC58" s="2410"/>
      <c r="AD58" s="2411"/>
      <c r="AE58" s="2417" t="s">
        <v>36</v>
      </c>
      <c r="AF58" s="2418"/>
      <c r="AG58" s="2418"/>
      <c r="AH58" s="2418"/>
      <c r="AI58" s="2418"/>
      <c r="AJ58" s="2418"/>
      <c r="AK58" s="2418"/>
      <c r="AL58" s="2418"/>
      <c r="AM58" s="2418"/>
      <c r="AN58" s="2418"/>
      <c r="AO58" s="2419"/>
      <c r="AP58" s="1393"/>
      <c r="AQ58" s="1394"/>
      <c r="AR58" s="1394">
        <v>2</v>
      </c>
      <c r="AS58" s="1396"/>
      <c r="AT58" s="1394"/>
      <c r="AU58" s="1817"/>
      <c r="AV58" s="1394"/>
      <c r="AW58" s="1395"/>
      <c r="AX58" s="1393">
        <v>1</v>
      </c>
      <c r="AY58" s="1394"/>
      <c r="AZ58" s="1394"/>
      <c r="BA58" s="1396"/>
      <c r="BB58" s="1397">
        <v>1</v>
      </c>
      <c r="BC58" s="223"/>
      <c r="BD58" s="54"/>
      <c r="BE58" s="483"/>
    </row>
    <row r="59" spans="2:57" s="110" customFormat="1" ht="39.75" customHeight="1">
      <c r="B59" s="240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98" t="s">
        <v>37</v>
      </c>
      <c r="U59" s="2416"/>
      <c r="V59" s="2416"/>
      <c r="W59" s="1385"/>
      <c r="X59" s="1385"/>
      <c r="Y59" s="1386"/>
      <c r="Z59" s="1386"/>
      <c r="AA59" s="1386"/>
      <c r="AB59" s="2409"/>
      <c r="AC59" s="2410"/>
      <c r="AD59" s="2411"/>
      <c r="AE59" s="2180" t="s">
        <v>38</v>
      </c>
      <c r="AF59" s="2181"/>
      <c r="AG59" s="2181"/>
      <c r="AH59" s="2181"/>
      <c r="AI59" s="2181"/>
      <c r="AJ59" s="2181"/>
      <c r="AK59" s="2181"/>
      <c r="AL59" s="2181"/>
      <c r="AM59" s="2181"/>
      <c r="AN59" s="2181"/>
      <c r="AO59" s="2182"/>
      <c r="AP59" s="1393"/>
      <c r="AQ59" s="1394"/>
      <c r="AR59" s="1394"/>
      <c r="AS59" s="1396">
        <v>0</v>
      </c>
      <c r="AT59" s="1394"/>
      <c r="AU59" s="1821"/>
      <c r="AV59" s="1394"/>
      <c r="AW59" s="1395"/>
      <c r="AX59" s="1393">
        <v>0</v>
      </c>
      <c r="AY59" s="1394"/>
      <c r="AZ59" s="1394"/>
      <c r="BA59" s="1396"/>
      <c r="BB59" s="1397">
        <v>0</v>
      </c>
      <c r="BC59" s="223"/>
      <c r="BD59" s="54"/>
      <c r="BE59" s="483"/>
    </row>
    <row r="60" spans="2:57" s="110" customFormat="1" ht="39.75" customHeight="1">
      <c r="B60" s="2404"/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2420" t="s">
        <v>80</v>
      </c>
      <c r="U60" s="2420"/>
      <c r="V60" s="1399"/>
      <c r="W60" s="1385"/>
      <c r="X60" s="1385"/>
      <c r="Y60" s="1400"/>
      <c r="Z60" s="1400"/>
      <c r="AA60" s="1400"/>
      <c r="AB60" s="2409"/>
      <c r="AC60" s="2410"/>
      <c r="AD60" s="2411"/>
      <c r="AE60" s="2180" t="s">
        <v>39</v>
      </c>
      <c r="AF60" s="2181"/>
      <c r="AG60" s="2181"/>
      <c r="AH60" s="2181"/>
      <c r="AI60" s="2181"/>
      <c r="AJ60" s="2181"/>
      <c r="AK60" s="2181"/>
      <c r="AL60" s="2181"/>
      <c r="AM60" s="2181"/>
      <c r="AN60" s="2181"/>
      <c r="AO60" s="2182"/>
      <c r="AP60" s="1393"/>
      <c r="AQ60" s="1394"/>
      <c r="AR60" s="1394"/>
      <c r="AS60" s="1394"/>
      <c r="AT60" s="1401">
        <v>0</v>
      </c>
      <c r="AU60" s="1817"/>
      <c r="AV60" s="1394"/>
      <c r="AW60" s="1395"/>
      <c r="AX60" s="1393">
        <v>0</v>
      </c>
      <c r="AY60" s="1394"/>
      <c r="AZ60" s="1394"/>
      <c r="BA60" s="1396"/>
      <c r="BB60" s="1397">
        <v>0</v>
      </c>
      <c r="BC60" s="223"/>
      <c r="BD60" s="54"/>
      <c r="BE60" s="483"/>
    </row>
    <row r="61" spans="2:57" s="110" customFormat="1" ht="39.75" customHeight="1">
      <c r="B61" s="240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2421" t="s">
        <v>81</v>
      </c>
      <c r="U61" s="2421"/>
      <c r="V61" s="1399"/>
      <c r="W61" s="1385"/>
      <c r="X61" s="1385"/>
      <c r="Y61" s="1386"/>
      <c r="Z61" s="1386"/>
      <c r="AA61" s="1386"/>
      <c r="AB61" s="2409"/>
      <c r="AC61" s="2410"/>
      <c r="AD61" s="2411"/>
      <c r="AE61" s="2180" t="s">
        <v>25</v>
      </c>
      <c r="AF61" s="2181"/>
      <c r="AG61" s="2181"/>
      <c r="AH61" s="2181"/>
      <c r="AI61" s="2181"/>
      <c r="AJ61" s="2181"/>
      <c r="AK61" s="2181"/>
      <c r="AL61" s="2181"/>
      <c r="AM61" s="2181"/>
      <c r="AN61" s="2181"/>
      <c r="AO61" s="2182"/>
      <c r="AP61" s="1393"/>
      <c r="AQ61" s="1394"/>
      <c r="AR61" s="1394"/>
      <c r="AS61" s="1394"/>
      <c r="AT61" s="1401"/>
      <c r="AU61" s="1817">
        <v>5</v>
      </c>
      <c r="AV61" s="1394"/>
      <c r="AW61" s="1395"/>
      <c r="AX61" s="1393">
        <v>2</v>
      </c>
      <c r="AY61" s="1394"/>
      <c r="AZ61" s="1394"/>
      <c r="BA61" s="1396"/>
      <c r="BB61" s="1397">
        <v>3</v>
      </c>
      <c r="BC61" s="223"/>
      <c r="BD61" s="54"/>
      <c r="BE61" s="483"/>
    </row>
    <row r="62" spans="2:57" s="110" customFormat="1" ht="39.75" customHeight="1">
      <c r="B62" s="240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402" t="s">
        <v>82</v>
      </c>
      <c r="U62" s="1403"/>
      <c r="V62" s="1399"/>
      <c r="W62" s="1385"/>
      <c r="X62" s="1385"/>
      <c r="Y62" s="1386"/>
      <c r="Z62" s="1386"/>
      <c r="AA62" s="1386"/>
      <c r="AB62" s="2409"/>
      <c r="AC62" s="2410"/>
      <c r="AD62" s="2411"/>
      <c r="AE62" s="2180" t="s">
        <v>26</v>
      </c>
      <c r="AF62" s="2181"/>
      <c r="AG62" s="2181"/>
      <c r="AH62" s="2181"/>
      <c r="AI62" s="2181"/>
      <c r="AJ62" s="2181"/>
      <c r="AK62" s="2181"/>
      <c r="AL62" s="2181"/>
      <c r="AM62" s="2181"/>
      <c r="AN62" s="2181"/>
      <c r="AO62" s="2182"/>
      <c r="AP62" s="1393"/>
      <c r="AQ62" s="1394"/>
      <c r="AR62" s="1394"/>
      <c r="AS62" s="1394"/>
      <c r="AT62" s="1401"/>
      <c r="AU62" s="1817"/>
      <c r="AV62" s="1394">
        <v>2</v>
      </c>
      <c r="AW62" s="1395"/>
      <c r="AX62" s="1393">
        <v>0</v>
      </c>
      <c r="AY62" s="1394"/>
      <c r="AZ62" s="1394"/>
      <c r="BA62" s="1396"/>
      <c r="BB62" s="1397">
        <v>2</v>
      </c>
      <c r="BC62" s="223"/>
      <c r="BD62" s="54"/>
      <c r="BE62" s="483"/>
    </row>
    <row r="63" spans="2:57" s="110" customFormat="1" ht="39.75" customHeight="1" thickBot="1">
      <c r="B63" s="2404"/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2421" t="s">
        <v>83</v>
      </c>
      <c r="U63" s="2421"/>
      <c r="V63" s="2421"/>
      <c r="W63" s="1385"/>
      <c r="X63" s="1385"/>
      <c r="Y63" s="1386"/>
      <c r="Z63" s="1386"/>
      <c r="AA63" s="1386"/>
      <c r="AB63" s="2412"/>
      <c r="AC63" s="2413"/>
      <c r="AD63" s="2414"/>
      <c r="AE63" s="2424" t="s">
        <v>40</v>
      </c>
      <c r="AF63" s="2425"/>
      <c r="AG63" s="2425"/>
      <c r="AH63" s="2425"/>
      <c r="AI63" s="2425"/>
      <c r="AJ63" s="2425"/>
      <c r="AK63" s="2425"/>
      <c r="AL63" s="2425"/>
      <c r="AM63" s="2425"/>
      <c r="AN63" s="2425"/>
      <c r="AO63" s="2426"/>
      <c r="AP63" s="1404"/>
      <c r="AQ63" s="1405"/>
      <c r="AR63" s="1405"/>
      <c r="AS63" s="1405"/>
      <c r="AT63" s="1406"/>
      <c r="AU63" s="1827"/>
      <c r="AV63" s="1405"/>
      <c r="AW63" s="1407">
        <v>2</v>
      </c>
      <c r="AX63" s="1404">
        <v>1</v>
      </c>
      <c r="AY63" s="1405"/>
      <c r="AZ63" s="1405"/>
      <c r="BA63" s="1408"/>
      <c r="BB63" s="1409">
        <v>1</v>
      </c>
      <c r="BC63" s="485"/>
      <c r="BD63" s="486"/>
      <c r="BE63" s="487"/>
    </row>
    <row r="64" spans="30:47" s="110" customFormat="1" ht="33.75" customHeight="1">
      <c r="AD64" s="1410"/>
      <c r="AE64" s="1410"/>
      <c r="AF64" s="1410"/>
      <c r="AG64" s="1410"/>
      <c r="AH64" s="1410"/>
      <c r="AI64" s="1410"/>
      <c r="AJ64" s="1410"/>
      <c r="AK64" s="1410"/>
      <c r="AL64" s="1410"/>
      <c r="AM64" s="1410"/>
      <c r="AN64" s="1410"/>
      <c r="AO64" s="1410"/>
      <c r="AU64" s="1460"/>
    </row>
    <row r="65" spans="2:51" s="110" customFormat="1" ht="36.75" customHeight="1" thickBot="1">
      <c r="B65" s="2422" t="s">
        <v>41</v>
      </c>
      <c r="C65" s="2422"/>
      <c r="D65" s="2422"/>
      <c r="E65" s="2422"/>
      <c r="F65" s="2422"/>
      <c r="G65" s="2422"/>
      <c r="H65" s="2422"/>
      <c r="I65" s="2422"/>
      <c r="J65" s="2422"/>
      <c r="K65" s="2422"/>
      <c r="L65" s="2422"/>
      <c r="M65" s="2422"/>
      <c r="N65" s="2422"/>
      <c r="O65" s="2422"/>
      <c r="P65" s="2422"/>
      <c r="Q65" s="2422"/>
      <c r="R65" s="2422"/>
      <c r="S65" s="2422"/>
      <c r="T65" s="2422"/>
      <c r="U65" s="2422"/>
      <c r="V65" s="2422"/>
      <c r="W65" s="2422"/>
      <c r="X65" s="2422"/>
      <c r="Y65" s="2422"/>
      <c r="Z65" s="2422"/>
      <c r="AA65" s="1411"/>
      <c r="AB65" s="2423" t="s">
        <v>93</v>
      </c>
      <c r="AC65" s="2423"/>
      <c r="AD65" s="2423"/>
      <c r="AE65" s="2423"/>
      <c r="AF65" s="2423"/>
      <c r="AG65" s="2423"/>
      <c r="AH65" s="2423"/>
      <c r="AI65" s="2423"/>
      <c r="AJ65" s="2423"/>
      <c r="AK65" s="2423"/>
      <c r="AL65" s="2423"/>
      <c r="AM65" s="2423"/>
      <c r="AN65" s="2423"/>
      <c r="AO65" s="2423"/>
      <c r="AP65" s="2423"/>
      <c r="AQ65" s="2423"/>
      <c r="AR65" s="2423"/>
      <c r="AS65" s="2423"/>
      <c r="AT65" s="2423"/>
      <c r="AU65" s="2423"/>
      <c r="AV65" s="2423"/>
      <c r="AW65" s="2423"/>
      <c r="AX65" s="2423"/>
      <c r="AY65" s="2423"/>
    </row>
    <row r="66" spans="2:51" s="110" customFormat="1" ht="60" customHeight="1" thickBot="1" thickTop="1">
      <c r="B66" s="271" t="s">
        <v>42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2427" t="s">
        <v>43</v>
      </c>
      <c r="U66" s="2428"/>
      <c r="V66" s="218" t="s">
        <v>44</v>
      </c>
      <c r="W66" s="2429" t="s">
        <v>45</v>
      </c>
      <c r="X66" s="2430"/>
      <c r="Y66" s="2431" t="s">
        <v>46</v>
      </c>
      <c r="Z66" s="2432"/>
      <c r="AA66" s="1412"/>
      <c r="AB66" s="1413" t="s">
        <v>42</v>
      </c>
      <c r="AC66" s="2433" t="s">
        <v>94</v>
      </c>
      <c r="AD66" s="2434"/>
      <c r="AE66" s="2434"/>
      <c r="AF66" s="2434"/>
      <c r="AG66" s="2434"/>
      <c r="AH66" s="2434"/>
      <c r="AI66" s="2434"/>
      <c r="AJ66" s="2434"/>
      <c r="AK66" s="2434"/>
      <c r="AL66" s="2434"/>
      <c r="AM66" s="2434"/>
      <c r="AN66" s="2434"/>
      <c r="AO66" s="2434"/>
      <c r="AP66" s="2434"/>
      <c r="AQ66" s="2434"/>
      <c r="AR66" s="2434"/>
      <c r="AS66" s="2435"/>
      <c r="AT66" s="2436" t="s">
        <v>44</v>
      </c>
      <c r="AU66" s="2437"/>
      <c r="AV66" s="2437"/>
      <c r="AW66" s="2437"/>
      <c r="AX66" s="2437"/>
      <c r="AY66" s="2438"/>
    </row>
    <row r="67" spans="2:51" s="110" customFormat="1" ht="39.75" customHeight="1">
      <c r="B67" s="272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2439"/>
      <c r="U67" s="2440"/>
      <c r="V67" s="142"/>
      <c r="W67" s="2441"/>
      <c r="X67" s="2442"/>
      <c r="Y67" s="2441"/>
      <c r="Z67" s="2443"/>
      <c r="AA67" s="44"/>
      <c r="AB67" s="192"/>
      <c r="AC67" s="2444"/>
      <c r="AD67" s="2445"/>
      <c r="AE67" s="2445"/>
      <c r="AF67" s="2445"/>
      <c r="AG67" s="2445"/>
      <c r="AH67" s="2445"/>
      <c r="AI67" s="2445"/>
      <c r="AJ67" s="2445"/>
      <c r="AK67" s="2445"/>
      <c r="AL67" s="2445"/>
      <c r="AM67" s="2445"/>
      <c r="AN67" s="2445"/>
      <c r="AO67" s="2445"/>
      <c r="AP67" s="2445"/>
      <c r="AQ67" s="2445"/>
      <c r="AR67" s="2445"/>
      <c r="AS67" s="2446"/>
      <c r="AT67" s="2447"/>
      <c r="AU67" s="2448"/>
      <c r="AV67" s="2448"/>
      <c r="AW67" s="2448"/>
      <c r="AX67" s="2448"/>
      <c r="AY67" s="2449"/>
    </row>
    <row r="68" spans="2:51" s="110" customFormat="1" ht="39.75" customHeight="1" thickBot="1">
      <c r="B68" s="27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450"/>
      <c r="U68" s="2451"/>
      <c r="V68" s="149"/>
      <c r="W68" s="2452"/>
      <c r="X68" s="2453"/>
      <c r="Y68" s="2452"/>
      <c r="Z68" s="2454"/>
      <c r="AA68" s="44"/>
      <c r="AB68" s="193"/>
      <c r="AC68" s="2455"/>
      <c r="AD68" s="2456"/>
      <c r="AE68" s="2456"/>
      <c r="AF68" s="2456"/>
      <c r="AG68" s="2456"/>
      <c r="AH68" s="2456"/>
      <c r="AI68" s="2456"/>
      <c r="AJ68" s="2456"/>
      <c r="AK68" s="2456"/>
      <c r="AL68" s="2456"/>
      <c r="AM68" s="2456"/>
      <c r="AN68" s="2456"/>
      <c r="AO68" s="2456"/>
      <c r="AP68" s="2456"/>
      <c r="AQ68" s="2456"/>
      <c r="AR68" s="2456"/>
      <c r="AS68" s="2457"/>
      <c r="AT68" s="2458"/>
      <c r="AU68" s="2459"/>
      <c r="AV68" s="2459"/>
      <c r="AW68" s="2459"/>
      <c r="AX68" s="2459"/>
      <c r="AY68" s="2460"/>
    </row>
    <row r="69" spans="2:51" s="110" customFormat="1" ht="39.75" customHeight="1">
      <c r="B69" s="1414"/>
      <c r="C69" s="1414"/>
      <c r="D69" s="1414"/>
      <c r="E69" s="1414"/>
      <c r="F69" s="1414"/>
      <c r="G69" s="1414"/>
      <c r="H69" s="1414"/>
      <c r="I69" s="1414"/>
      <c r="J69" s="1414"/>
      <c r="K69" s="1414"/>
      <c r="L69" s="1414"/>
      <c r="M69" s="1414"/>
      <c r="N69" s="1414"/>
      <c r="O69" s="1414"/>
      <c r="P69" s="1414"/>
      <c r="Q69" s="1414"/>
      <c r="R69" s="1414"/>
      <c r="S69" s="1414"/>
      <c r="T69" s="1414"/>
      <c r="U69" s="1415"/>
      <c r="V69" s="1416"/>
      <c r="W69" s="1417"/>
      <c r="X69" s="1417"/>
      <c r="Y69" s="1418"/>
      <c r="Z69" s="1419"/>
      <c r="AA69" s="1419"/>
      <c r="AB69" s="1419"/>
      <c r="AC69" s="1419"/>
      <c r="AD69" s="1419"/>
      <c r="AE69" s="1419"/>
      <c r="AF69" s="1419"/>
      <c r="AG69" s="1419"/>
      <c r="AH69" s="1419"/>
      <c r="AI69" s="1419"/>
      <c r="AJ69" s="1419"/>
      <c r="AK69" s="1419"/>
      <c r="AL69" s="1419"/>
      <c r="AM69" s="1419"/>
      <c r="AN69" s="1419"/>
      <c r="AO69" s="1419"/>
      <c r="AP69" s="1419"/>
      <c r="AQ69" s="1420"/>
      <c r="AR69" s="1420"/>
      <c r="AS69" s="1420"/>
      <c r="AT69" s="1419"/>
      <c r="AU69" s="1844"/>
      <c r="AV69" s="1421"/>
      <c r="AW69" s="1421"/>
      <c r="AX69" s="1421"/>
      <c r="AY69" s="1421"/>
    </row>
    <row r="70" spans="2:55" s="110" customFormat="1" ht="39.75" customHeight="1">
      <c r="B70" s="1414"/>
      <c r="C70" s="1414"/>
      <c r="D70" s="1414"/>
      <c r="E70" s="1414"/>
      <c r="F70" s="1414"/>
      <c r="G70" s="1414"/>
      <c r="H70" s="1414"/>
      <c r="I70" s="1414"/>
      <c r="J70" s="1414"/>
      <c r="K70" s="1414"/>
      <c r="L70" s="1414"/>
      <c r="M70" s="1414"/>
      <c r="N70" s="1414"/>
      <c r="O70" s="1414"/>
      <c r="P70" s="1414"/>
      <c r="Q70" s="1414"/>
      <c r="R70" s="1414"/>
      <c r="S70" s="1414"/>
      <c r="T70" s="2461" t="s">
        <v>102</v>
      </c>
      <c r="U70" s="2461"/>
      <c r="V70" s="2461"/>
      <c r="W70" s="2461"/>
      <c r="X70" s="2461"/>
      <c r="Y70" s="2461"/>
      <c r="Z70" s="2461"/>
      <c r="AA70" s="2461"/>
      <c r="AB70" s="2461"/>
      <c r="AC70" s="2461"/>
      <c r="AD70" s="2461"/>
      <c r="AE70" s="2461"/>
      <c r="AF70" s="2461"/>
      <c r="AG70" s="2461"/>
      <c r="AH70" s="2461"/>
      <c r="AI70" s="2461"/>
      <c r="AJ70" s="2461"/>
      <c r="AK70" s="2461"/>
      <c r="AL70" s="2461"/>
      <c r="AM70" s="2461"/>
      <c r="AN70" s="2461"/>
      <c r="AO70" s="2461"/>
      <c r="AP70" s="2461"/>
      <c r="AQ70" s="2461"/>
      <c r="AR70" s="2461"/>
      <c r="AS70" s="2461"/>
      <c r="AT70" s="2461"/>
      <c r="AU70" s="2461"/>
      <c r="AV70" s="2461"/>
      <c r="AW70" s="2461"/>
      <c r="AX70" s="2461"/>
      <c r="AY70" s="2461"/>
      <c r="AZ70" s="2461"/>
      <c r="BA70" s="2461"/>
      <c r="BB70" s="2461"/>
      <c r="BC70" s="2461"/>
    </row>
    <row r="71" ht="12.75" customHeight="1" thickBot="1"/>
    <row r="72" spans="1:256" s="54" customFormat="1" ht="39.75" customHeight="1" thickTop="1">
      <c r="A72" s="110"/>
      <c r="B72" s="2190" t="s">
        <v>47</v>
      </c>
      <c r="C72" s="2191"/>
      <c r="D72" s="2191"/>
      <c r="E72" s="2191"/>
      <c r="F72" s="2191"/>
      <c r="G72" s="2191"/>
      <c r="H72" s="2191"/>
      <c r="I72" s="2191"/>
      <c r="J72" s="2191"/>
      <c r="K72" s="2191"/>
      <c r="L72" s="2191"/>
      <c r="M72" s="2191"/>
      <c r="N72" s="2191"/>
      <c r="O72" s="2191"/>
      <c r="P72" s="2191"/>
      <c r="Q72" s="2191"/>
      <c r="R72" s="2191"/>
      <c r="S72" s="2191"/>
      <c r="T72" s="2192"/>
      <c r="U72" s="2462" t="s">
        <v>48</v>
      </c>
      <c r="V72" s="2465" t="s">
        <v>49</v>
      </c>
      <c r="W72" s="2466"/>
      <c r="X72" s="2467"/>
      <c r="Y72" s="2230" t="s">
        <v>50</v>
      </c>
      <c r="Z72" s="2232"/>
      <c r="AA72" s="2230" t="s">
        <v>51</v>
      </c>
      <c r="AB72" s="2232"/>
      <c r="AC72" s="110"/>
      <c r="AD72" s="110"/>
      <c r="AE72" s="2473" t="s">
        <v>52</v>
      </c>
      <c r="AF72" s="2474"/>
      <c r="AG72" s="2474"/>
      <c r="AH72" s="2475"/>
      <c r="AI72" s="688"/>
      <c r="AJ72" s="688"/>
      <c r="AK72" s="2482" t="s">
        <v>53</v>
      </c>
      <c r="AL72" s="2483"/>
      <c r="AM72" s="2483"/>
      <c r="AN72" s="2484"/>
      <c r="AO72" s="2482" t="s">
        <v>54</v>
      </c>
      <c r="AP72" s="2484"/>
      <c r="AQ72" s="2473" t="s">
        <v>49</v>
      </c>
      <c r="AR72" s="2474"/>
      <c r="AS72" s="2474"/>
      <c r="AT72" s="2474"/>
      <c r="AU72" s="2474"/>
      <c r="AV72" s="2475"/>
      <c r="AW72" s="2491" t="s">
        <v>55</v>
      </c>
      <c r="AX72" s="2492"/>
      <c r="AY72" s="2230" t="s">
        <v>50</v>
      </c>
      <c r="AZ72" s="2231"/>
      <c r="BA72" s="2495" t="s">
        <v>51</v>
      </c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s="54" customFormat="1" ht="39.75" customHeight="1" thickBot="1">
      <c r="A73" s="110"/>
      <c r="B73" s="2193"/>
      <c r="C73" s="2194"/>
      <c r="D73" s="2194"/>
      <c r="E73" s="2194"/>
      <c r="F73" s="2194"/>
      <c r="G73" s="2194"/>
      <c r="H73" s="2194"/>
      <c r="I73" s="2194"/>
      <c r="J73" s="2194"/>
      <c r="K73" s="2194"/>
      <c r="L73" s="2194"/>
      <c r="M73" s="2194"/>
      <c r="N73" s="2194"/>
      <c r="O73" s="2194"/>
      <c r="P73" s="2194"/>
      <c r="Q73" s="2194"/>
      <c r="R73" s="2194"/>
      <c r="S73" s="2194"/>
      <c r="T73" s="2195"/>
      <c r="U73" s="2463"/>
      <c r="V73" s="2468"/>
      <c r="W73" s="2283"/>
      <c r="X73" s="2469"/>
      <c r="Y73" s="2233"/>
      <c r="Z73" s="2235"/>
      <c r="AA73" s="2233"/>
      <c r="AB73" s="2235"/>
      <c r="AC73" s="110"/>
      <c r="AD73" s="110"/>
      <c r="AE73" s="2476"/>
      <c r="AF73" s="2477"/>
      <c r="AG73" s="2477"/>
      <c r="AH73" s="2478"/>
      <c r="AI73" s="1422"/>
      <c r="AJ73" s="1422"/>
      <c r="AK73" s="2485"/>
      <c r="AL73" s="2486"/>
      <c r="AM73" s="2486"/>
      <c r="AN73" s="2487"/>
      <c r="AO73" s="2485"/>
      <c r="AP73" s="2487"/>
      <c r="AQ73" s="2476"/>
      <c r="AR73" s="2477"/>
      <c r="AS73" s="2477"/>
      <c r="AT73" s="2477"/>
      <c r="AU73" s="2477"/>
      <c r="AV73" s="2478"/>
      <c r="AW73" s="2493"/>
      <c r="AX73" s="2494"/>
      <c r="AY73" s="2233"/>
      <c r="AZ73" s="2234"/>
      <c r="BA73" s="2496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</row>
    <row r="74" spans="1:256" s="54" customFormat="1" ht="39.75" customHeight="1" thickBot="1" thickTop="1">
      <c r="A74" s="110"/>
      <c r="B74" s="2196"/>
      <c r="C74" s="2197"/>
      <c r="D74" s="2197"/>
      <c r="E74" s="2197"/>
      <c r="F74" s="2197"/>
      <c r="G74" s="2197"/>
      <c r="H74" s="2197"/>
      <c r="I74" s="2197"/>
      <c r="J74" s="2197"/>
      <c r="K74" s="2197"/>
      <c r="L74" s="2197"/>
      <c r="M74" s="2197"/>
      <c r="N74" s="2197"/>
      <c r="O74" s="2197"/>
      <c r="P74" s="2197"/>
      <c r="Q74" s="2197"/>
      <c r="R74" s="2197"/>
      <c r="S74" s="2197"/>
      <c r="T74" s="2198"/>
      <c r="U74" s="2464"/>
      <c r="V74" s="2470"/>
      <c r="W74" s="2471"/>
      <c r="X74" s="2472"/>
      <c r="Y74" s="55" t="s">
        <v>56</v>
      </c>
      <c r="Z74" s="56" t="s">
        <v>57</v>
      </c>
      <c r="AA74" s="55" t="s">
        <v>56</v>
      </c>
      <c r="AB74" s="1423" t="s">
        <v>57</v>
      </c>
      <c r="AC74" s="1424"/>
      <c r="AD74" s="1424"/>
      <c r="AE74" s="2479"/>
      <c r="AF74" s="2480"/>
      <c r="AG74" s="2480"/>
      <c r="AH74" s="2481"/>
      <c r="AI74" s="690"/>
      <c r="AJ74" s="690"/>
      <c r="AK74" s="2488"/>
      <c r="AL74" s="2489"/>
      <c r="AM74" s="2489"/>
      <c r="AN74" s="2490"/>
      <c r="AO74" s="2488"/>
      <c r="AP74" s="2490"/>
      <c r="AQ74" s="2479"/>
      <c r="AR74" s="2480"/>
      <c r="AS74" s="2480"/>
      <c r="AT74" s="2480"/>
      <c r="AU74" s="2480"/>
      <c r="AV74" s="2481"/>
      <c r="AW74" s="131" t="s">
        <v>56</v>
      </c>
      <c r="AX74" s="132" t="s">
        <v>57</v>
      </c>
      <c r="AY74" s="131" t="s">
        <v>56</v>
      </c>
      <c r="AZ74" s="593" t="s">
        <v>57</v>
      </c>
      <c r="BA74" s="598" t="s">
        <v>56</v>
      </c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</row>
    <row r="75" spans="1:256" s="54" customFormat="1" ht="39.75" customHeight="1" thickTop="1">
      <c r="A75" s="110"/>
      <c r="B75" s="2190" t="s">
        <v>58</v>
      </c>
      <c r="C75" s="2191"/>
      <c r="D75" s="2191"/>
      <c r="E75" s="2191"/>
      <c r="F75" s="2191"/>
      <c r="G75" s="2191"/>
      <c r="H75" s="2191"/>
      <c r="I75" s="2191"/>
      <c r="J75" s="2191"/>
      <c r="K75" s="2191"/>
      <c r="L75" s="2191"/>
      <c r="M75" s="2191"/>
      <c r="N75" s="2191"/>
      <c r="O75" s="2191"/>
      <c r="P75" s="2191"/>
      <c r="Q75" s="2191"/>
      <c r="R75" s="2191"/>
      <c r="S75" s="2191"/>
      <c r="T75" s="2192"/>
      <c r="U75" s="2199"/>
      <c r="V75" s="2205"/>
      <c r="W75" s="2206"/>
      <c r="X75" s="2207"/>
      <c r="Y75" s="184"/>
      <c r="Z75" s="185"/>
      <c r="AA75" s="174"/>
      <c r="AB75" s="1425"/>
      <c r="AC75" s="1424"/>
      <c r="AD75" s="1424"/>
      <c r="AE75" s="2242" t="s">
        <v>59</v>
      </c>
      <c r="AF75" s="2243"/>
      <c r="AG75" s="2243"/>
      <c r="AH75" s="2244"/>
      <c r="AI75" s="1426"/>
      <c r="AJ75" s="1426"/>
      <c r="AK75" s="2251" t="s">
        <v>60</v>
      </c>
      <c r="AL75" s="2214"/>
      <c r="AM75" s="2214"/>
      <c r="AN75" s="2252"/>
      <c r="AO75" s="2220"/>
      <c r="AP75" s="2221"/>
      <c r="AQ75" s="2211"/>
      <c r="AR75" s="2212"/>
      <c r="AS75" s="2212"/>
      <c r="AT75" s="2212"/>
      <c r="AU75" s="2212"/>
      <c r="AV75" s="2213"/>
      <c r="AW75" s="152"/>
      <c r="AX75" s="153"/>
      <c r="AY75" s="156"/>
      <c r="AZ75" s="594"/>
      <c r="BA75" s="599"/>
      <c r="BB75" s="1427"/>
      <c r="BC75" s="1427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</row>
    <row r="76" spans="1:256" s="54" customFormat="1" ht="39.75" customHeight="1">
      <c r="A76" s="110"/>
      <c r="B76" s="2193"/>
      <c r="C76" s="2194"/>
      <c r="D76" s="2194"/>
      <c r="E76" s="2194"/>
      <c r="F76" s="2194"/>
      <c r="G76" s="2194"/>
      <c r="H76" s="2194"/>
      <c r="I76" s="2194"/>
      <c r="J76" s="2194"/>
      <c r="K76" s="2194"/>
      <c r="L76" s="2194"/>
      <c r="M76" s="2194"/>
      <c r="N76" s="2194"/>
      <c r="O76" s="2194"/>
      <c r="P76" s="2194"/>
      <c r="Q76" s="2194"/>
      <c r="R76" s="2194"/>
      <c r="S76" s="2194"/>
      <c r="T76" s="2195"/>
      <c r="U76" s="2200"/>
      <c r="V76" s="2222"/>
      <c r="W76" s="2223"/>
      <c r="X76" s="2224"/>
      <c r="Y76" s="186"/>
      <c r="Z76" s="187"/>
      <c r="AA76" s="175"/>
      <c r="AB76" s="1428"/>
      <c r="AC76" s="1429"/>
      <c r="AD76" s="1429"/>
      <c r="AE76" s="2245"/>
      <c r="AF76" s="2246"/>
      <c r="AG76" s="2246"/>
      <c r="AH76" s="2247"/>
      <c r="AI76" s="1430"/>
      <c r="AJ76" s="1430"/>
      <c r="AK76" s="2253"/>
      <c r="AL76" s="2254"/>
      <c r="AM76" s="2254"/>
      <c r="AN76" s="2255"/>
      <c r="AO76" s="2228"/>
      <c r="AP76" s="2229"/>
      <c r="AQ76" s="2215"/>
      <c r="AR76" s="2216"/>
      <c r="AS76" s="2216"/>
      <c r="AT76" s="2216"/>
      <c r="AU76" s="2216"/>
      <c r="AV76" s="2217"/>
      <c r="AW76" s="152"/>
      <c r="AX76" s="153"/>
      <c r="AY76" s="159"/>
      <c r="AZ76" s="594"/>
      <c r="BA76" s="600"/>
      <c r="BB76" s="1427"/>
      <c r="BC76" s="1427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</row>
    <row r="77" spans="1:256" s="54" customFormat="1" ht="39.75" customHeight="1" thickBot="1">
      <c r="A77" s="110"/>
      <c r="B77" s="2196"/>
      <c r="C77" s="2197"/>
      <c r="D77" s="2197"/>
      <c r="E77" s="2197"/>
      <c r="F77" s="2197"/>
      <c r="G77" s="2197"/>
      <c r="H77" s="2197"/>
      <c r="I77" s="2197"/>
      <c r="J77" s="2197"/>
      <c r="K77" s="2197"/>
      <c r="L77" s="2197"/>
      <c r="M77" s="2197"/>
      <c r="N77" s="2197"/>
      <c r="O77" s="2197"/>
      <c r="P77" s="2197"/>
      <c r="Q77" s="2197"/>
      <c r="R77" s="2197"/>
      <c r="S77" s="2197"/>
      <c r="T77" s="2198"/>
      <c r="U77" s="2201"/>
      <c r="V77" s="2225"/>
      <c r="W77" s="2226"/>
      <c r="X77" s="2227"/>
      <c r="Y77" s="188"/>
      <c r="Z77" s="189"/>
      <c r="AA77" s="176"/>
      <c r="AB77" s="1432"/>
      <c r="AC77" s="1429"/>
      <c r="AD77" s="1429"/>
      <c r="AE77" s="2245"/>
      <c r="AF77" s="2246"/>
      <c r="AG77" s="2246"/>
      <c r="AH77" s="2247"/>
      <c r="AI77" s="1430"/>
      <c r="AJ77" s="1430"/>
      <c r="AK77" s="2253"/>
      <c r="AL77" s="2254"/>
      <c r="AM77" s="2254"/>
      <c r="AN77" s="2255"/>
      <c r="AO77" s="2228"/>
      <c r="AP77" s="2229"/>
      <c r="AQ77" s="2215"/>
      <c r="AR77" s="2216"/>
      <c r="AS77" s="2216"/>
      <c r="AT77" s="2216"/>
      <c r="AU77" s="2216"/>
      <c r="AV77" s="2217"/>
      <c r="AW77" s="152"/>
      <c r="AX77" s="153"/>
      <c r="AY77" s="159"/>
      <c r="AZ77" s="594"/>
      <c r="BA77" s="600"/>
      <c r="BB77" s="1427"/>
      <c r="BC77" s="1427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</row>
    <row r="78" spans="1:256" s="54" customFormat="1" ht="39.75" customHeight="1" thickTop="1">
      <c r="A78" s="110"/>
      <c r="B78" s="2190" t="s">
        <v>61</v>
      </c>
      <c r="C78" s="2191"/>
      <c r="D78" s="2191"/>
      <c r="E78" s="2191"/>
      <c r="F78" s="2191"/>
      <c r="G78" s="2191"/>
      <c r="H78" s="2191"/>
      <c r="I78" s="2191"/>
      <c r="J78" s="2191"/>
      <c r="K78" s="2191"/>
      <c r="L78" s="2191"/>
      <c r="M78" s="2191"/>
      <c r="N78" s="2191"/>
      <c r="O78" s="2191"/>
      <c r="P78" s="2191"/>
      <c r="Q78" s="2191"/>
      <c r="R78" s="2191"/>
      <c r="S78" s="2191"/>
      <c r="T78" s="2192"/>
      <c r="U78" s="2199"/>
      <c r="V78" s="2205"/>
      <c r="W78" s="2206"/>
      <c r="X78" s="2207"/>
      <c r="Y78" s="184"/>
      <c r="Z78" s="185"/>
      <c r="AA78" s="174"/>
      <c r="AB78" s="1425"/>
      <c r="AC78" s="1429"/>
      <c r="AD78" s="1429"/>
      <c r="AE78" s="2245"/>
      <c r="AF78" s="2246"/>
      <c r="AG78" s="2246"/>
      <c r="AH78" s="2247"/>
      <c r="AI78" s="1430"/>
      <c r="AJ78" s="1430"/>
      <c r="AK78" s="2253"/>
      <c r="AL78" s="2254"/>
      <c r="AM78" s="2254"/>
      <c r="AN78" s="2255"/>
      <c r="AO78" s="2228"/>
      <c r="AP78" s="2229"/>
      <c r="AQ78" s="2215"/>
      <c r="AR78" s="2216"/>
      <c r="AS78" s="2216"/>
      <c r="AT78" s="2216"/>
      <c r="AU78" s="2216"/>
      <c r="AV78" s="2217"/>
      <c r="AW78" s="152"/>
      <c r="AX78" s="153"/>
      <c r="AY78" s="159"/>
      <c r="AZ78" s="594"/>
      <c r="BA78" s="600"/>
      <c r="BB78" s="1427"/>
      <c r="BC78" s="1427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s="54" customFormat="1" ht="39.75" customHeight="1" thickBot="1">
      <c r="A79" s="110"/>
      <c r="B79" s="2196"/>
      <c r="C79" s="2197"/>
      <c r="D79" s="2197"/>
      <c r="E79" s="2197"/>
      <c r="F79" s="2197"/>
      <c r="G79" s="2197"/>
      <c r="H79" s="2197"/>
      <c r="I79" s="2197"/>
      <c r="J79" s="2197"/>
      <c r="K79" s="2197"/>
      <c r="L79" s="2197"/>
      <c r="M79" s="2197"/>
      <c r="N79" s="2197"/>
      <c r="O79" s="2197"/>
      <c r="P79" s="2197"/>
      <c r="Q79" s="2197"/>
      <c r="R79" s="2197"/>
      <c r="S79" s="2197"/>
      <c r="T79" s="2198"/>
      <c r="U79" s="2201"/>
      <c r="V79" s="2225"/>
      <c r="W79" s="2226"/>
      <c r="X79" s="2227"/>
      <c r="Y79" s="188"/>
      <c r="Z79" s="189"/>
      <c r="AA79" s="176"/>
      <c r="AB79" s="1432"/>
      <c r="AC79" s="1433"/>
      <c r="AD79" s="1433"/>
      <c r="AE79" s="2248"/>
      <c r="AF79" s="2249"/>
      <c r="AG79" s="2249"/>
      <c r="AH79" s="2250"/>
      <c r="AI79" s="1434"/>
      <c r="AJ79" s="1434"/>
      <c r="AK79" s="2256"/>
      <c r="AL79" s="2257"/>
      <c r="AM79" s="2257"/>
      <c r="AN79" s="2258"/>
      <c r="AO79" s="2218"/>
      <c r="AP79" s="2219"/>
      <c r="AQ79" s="2208"/>
      <c r="AR79" s="2209"/>
      <c r="AS79" s="2209"/>
      <c r="AT79" s="2209"/>
      <c r="AU79" s="2209"/>
      <c r="AV79" s="2210"/>
      <c r="AW79" s="154"/>
      <c r="AX79" s="155"/>
      <c r="AY79" s="160"/>
      <c r="AZ79" s="595"/>
      <c r="BA79" s="601"/>
      <c r="BB79" s="1427"/>
      <c r="BC79" s="1427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256" s="54" customFormat="1" ht="39.75" customHeight="1" thickTop="1">
      <c r="A80" s="110"/>
      <c r="B80" s="2190" t="s">
        <v>62</v>
      </c>
      <c r="C80" s="2191"/>
      <c r="D80" s="2191"/>
      <c r="E80" s="2191"/>
      <c r="F80" s="2191"/>
      <c r="G80" s="2191"/>
      <c r="H80" s="2191"/>
      <c r="I80" s="2191"/>
      <c r="J80" s="2191"/>
      <c r="K80" s="2191"/>
      <c r="L80" s="2191"/>
      <c r="M80" s="2191"/>
      <c r="N80" s="2191"/>
      <c r="O80" s="2191"/>
      <c r="P80" s="2191"/>
      <c r="Q80" s="2191"/>
      <c r="R80" s="2191"/>
      <c r="S80" s="2191"/>
      <c r="T80" s="2192"/>
      <c r="U80" s="2202" t="s">
        <v>92</v>
      </c>
      <c r="V80" s="2205"/>
      <c r="W80" s="2206"/>
      <c r="X80" s="2207"/>
      <c r="Y80" s="184"/>
      <c r="Z80" s="185"/>
      <c r="AA80" s="174"/>
      <c r="AB80" s="1425"/>
      <c r="AC80" s="1433"/>
      <c r="AD80" s="1433"/>
      <c r="AE80" s="2230" t="s">
        <v>63</v>
      </c>
      <c r="AF80" s="2231"/>
      <c r="AG80" s="2231"/>
      <c r="AH80" s="2232"/>
      <c r="AI80" s="1134"/>
      <c r="AJ80" s="1134"/>
      <c r="AK80" s="2236" t="s">
        <v>64</v>
      </c>
      <c r="AL80" s="2237"/>
      <c r="AM80" s="2237"/>
      <c r="AN80" s="2238"/>
      <c r="AO80" s="2220"/>
      <c r="AP80" s="2221"/>
      <c r="AQ80" s="2211"/>
      <c r="AR80" s="2212"/>
      <c r="AS80" s="2212"/>
      <c r="AT80" s="2212"/>
      <c r="AU80" s="2212"/>
      <c r="AV80" s="2213"/>
      <c r="AW80" s="150"/>
      <c r="AX80" s="151"/>
      <c r="AY80" s="162"/>
      <c r="AZ80" s="596"/>
      <c r="BA80" s="599"/>
      <c r="BB80" s="1427"/>
      <c r="BC80" s="1427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  <c r="IV80" s="110"/>
    </row>
    <row r="81" spans="1:256" s="54" customFormat="1" ht="39.75" customHeight="1" thickBot="1">
      <c r="A81" s="110"/>
      <c r="B81" s="2193"/>
      <c r="C81" s="2194"/>
      <c r="D81" s="2194"/>
      <c r="E81" s="2194"/>
      <c r="F81" s="2194"/>
      <c r="G81" s="2194"/>
      <c r="H81" s="2194"/>
      <c r="I81" s="2194"/>
      <c r="J81" s="2194"/>
      <c r="K81" s="2194"/>
      <c r="L81" s="2194"/>
      <c r="M81" s="2194"/>
      <c r="N81" s="2194"/>
      <c r="O81" s="2194"/>
      <c r="P81" s="2194"/>
      <c r="Q81" s="2194"/>
      <c r="R81" s="2194"/>
      <c r="S81" s="2194"/>
      <c r="T81" s="2195"/>
      <c r="U81" s="2203"/>
      <c r="V81" s="2222"/>
      <c r="W81" s="2223"/>
      <c r="X81" s="2224"/>
      <c r="Y81" s="186"/>
      <c r="Z81" s="187"/>
      <c r="AA81" s="175"/>
      <c r="AB81" s="1428"/>
      <c r="AC81" s="1433"/>
      <c r="AD81" s="1433"/>
      <c r="AE81" s="2233"/>
      <c r="AF81" s="2234"/>
      <c r="AG81" s="2234"/>
      <c r="AH81" s="2235"/>
      <c r="AI81" s="1135"/>
      <c r="AJ81" s="1135"/>
      <c r="AK81" s="2239"/>
      <c r="AL81" s="2240"/>
      <c r="AM81" s="2240"/>
      <c r="AN81" s="2241"/>
      <c r="AO81" s="2218"/>
      <c r="AP81" s="2219"/>
      <c r="AQ81" s="2208"/>
      <c r="AR81" s="2209"/>
      <c r="AS81" s="2209"/>
      <c r="AT81" s="2209"/>
      <c r="AU81" s="2209"/>
      <c r="AV81" s="2210"/>
      <c r="AW81" s="163"/>
      <c r="AX81" s="164"/>
      <c r="AY81" s="165"/>
      <c r="AZ81" s="597"/>
      <c r="BA81" s="602"/>
      <c r="BB81" s="1427"/>
      <c r="BC81" s="1427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  <c r="HT81" s="110"/>
      <c r="HU81" s="110"/>
      <c r="HV81" s="110"/>
      <c r="HW81" s="110"/>
      <c r="HX81" s="110"/>
      <c r="HY81" s="110"/>
      <c r="HZ81" s="110"/>
      <c r="IA81" s="110"/>
      <c r="IB81" s="110"/>
      <c r="IC81" s="110"/>
      <c r="ID81" s="110"/>
      <c r="IE81" s="110"/>
      <c r="IF81" s="110"/>
      <c r="IG81" s="110"/>
      <c r="IH81" s="110"/>
      <c r="II81" s="110"/>
      <c r="IJ81" s="110"/>
      <c r="IK81" s="110"/>
      <c r="IL81" s="110"/>
      <c r="IM81" s="110"/>
      <c r="IN81" s="110"/>
      <c r="IO81" s="110"/>
      <c r="IP81" s="110"/>
      <c r="IQ81" s="110"/>
      <c r="IR81" s="110"/>
      <c r="IS81" s="110"/>
      <c r="IT81" s="110"/>
      <c r="IU81" s="110"/>
      <c r="IV81" s="110"/>
    </row>
    <row r="82" spans="1:256" s="54" customFormat="1" ht="39.75" customHeight="1" thickBot="1" thickTop="1">
      <c r="A82" s="110"/>
      <c r="B82" s="2196"/>
      <c r="C82" s="2197"/>
      <c r="D82" s="2197"/>
      <c r="E82" s="2197"/>
      <c r="F82" s="2197"/>
      <c r="G82" s="2197"/>
      <c r="H82" s="2197"/>
      <c r="I82" s="2197"/>
      <c r="J82" s="2197"/>
      <c r="K82" s="2197"/>
      <c r="L82" s="2197"/>
      <c r="M82" s="2197"/>
      <c r="N82" s="2197"/>
      <c r="O82" s="2197"/>
      <c r="P82" s="2197"/>
      <c r="Q82" s="2197"/>
      <c r="R82" s="2197"/>
      <c r="S82" s="2197"/>
      <c r="T82" s="2198"/>
      <c r="U82" s="2204"/>
      <c r="V82" s="2225"/>
      <c r="W82" s="2226"/>
      <c r="X82" s="2227"/>
      <c r="Y82" s="188"/>
      <c r="Z82" s="189"/>
      <c r="AA82" s="176"/>
      <c r="AB82" s="1432"/>
      <c r="AC82" s="1429"/>
      <c r="AD82" s="1429"/>
      <c r="AE82" s="2236" t="s">
        <v>65</v>
      </c>
      <c r="AF82" s="2237"/>
      <c r="AG82" s="2237"/>
      <c r="AH82" s="2238"/>
      <c r="AI82" s="686"/>
      <c r="AJ82" s="686"/>
      <c r="AK82" s="2236" t="s">
        <v>66</v>
      </c>
      <c r="AL82" s="2237"/>
      <c r="AM82" s="2237"/>
      <c r="AN82" s="2238"/>
      <c r="AO82" s="2220"/>
      <c r="AP82" s="2221"/>
      <c r="AQ82" s="2211"/>
      <c r="AR82" s="2212"/>
      <c r="AS82" s="2212"/>
      <c r="AT82" s="2212"/>
      <c r="AU82" s="2212"/>
      <c r="AV82" s="2213"/>
      <c r="AW82" s="150"/>
      <c r="AX82" s="151"/>
      <c r="AY82" s="162"/>
      <c r="AZ82" s="596"/>
      <c r="BA82" s="599"/>
      <c r="BB82" s="1427"/>
      <c r="BC82" s="1427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0"/>
      <c r="IU82" s="110"/>
      <c r="IV82" s="110"/>
    </row>
    <row r="83" spans="1:256" s="62" customFormat="1" ht="39.75" customHeight="1" thickBot="1" thickTop="1">
      <c r="A83" s="110"/>
      <c r="B83" s="2497" t="s">
        <v>95</v>
      </c>
      <c r="C83" s="2498"/>
      <c r="D83" s="2498"/>
      <c r="E83" s="2498"/>
      <c r="F83" s="2498"/>
      <c r="G83" s="2498"/>
      <c r="H83" s="2498"/>
      <c r="I83" s="2498"/>
      <c r="J83" s="2498"/>
      <c r="K83" s="2498"/>
      <c r="L83" s="2498"/>
      <c r="M83" s="2498"/>
      <c r="N83" s="2498"/>
      <c r="O83" s="2498"/>
      <c r="P83" s="2498"/>
      <c r="Q83" s="2498"/>
      <c r="R83" s="2498"/>
      <c r="S83" s="2498"/>
      <c r="T83" s="2499"/>
      <c r="U83" s="60" t="s">
        <v>67</v>
      </c>
      <c r="V83" s="2503"/>
      <c r="W83" s="2504"/>
      <c r="X83" s="2505"/>
      <c r="Y83" s="190"/>
      <c r="Z83" s="191"/>
      <c r="AA83" s="180"/>
      <c r="AB83" s="179"/>
      <c r="AC83" s="1429"/>
      <c r="AD83" s="1429"/>
      <c r="AE83" s="2239"/>
      <c r="AF83" s="2240"/>
      <c r="AG83" s="2240"/>
      <c r="AH83" s="2241"/>
      <c r="AI83" s="687"/>
      <c r="AJ83" s="687"/>
      <c r="AK83" s="2239"/>
      <c r="AL83" s="2240"/>
      <c r="AM83" s="2240"/>
      <c r="AN83" s="2241"/>
      <c r="AO83" s="2218"/>
      <c r="AP83" s="2219"/>
      <c r="AQ83" s="2208"/>
      <c r="AR83" s="2209"/>
      <c r="AS83" s="2209"/>
      <c r="AT83" s="2209"/>
      <c r="AU83" s="2209"/>
      <c r="AV83" s="2210"/>
      <c r="AW83" s="167"/>
      <c r="AX83" s="164"/>
      <c r="AY83" s="165"/>
      <c r="AZ83" s="597"/>
      <c r="BA83" s="603"/>
      <c r="BB83" s="1427"/>
      <c r="BC83" s="1427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  <c r="IV83" s="110"/>
    </row>
    <row r="84" spans="1:256" s="54" customFormat="1" ht="39.75" customHeight="1" thickBot="1" thickTop="1">
      <c r="A84" s="110"/>
      <c r="B84" s="1435"/>
      <c r="C84" s="1435"/>
      <c r="D84" s="1435"/>
      <c r="E84" s="1435"/>
      <c r="F84" s="1435"/>
      <c r="G84" s="1435"/>
      <c r="H84" s="1435"/>
      <c r="I84" s="1435"/>
      <c r="J84" s="1435"/>
      <c r="K84" s="1435"/>
      <c r="L84" s="1414"/>
      <c r="M84" s="1414"/>
      <c r="N84" s="1414"/>
      <c r="O84" s="1414"/>
      <c r="P84" s="1414"/>
      <c r="Q84" s="1414"/>
      <c r="R84" s="1414"/>
      <c r="S84" s="1414"/>
      <c r="T84" s="1436" t="s">
        <v>68</v>
      </c>
      <c r="U84" s="725" t="s">
        <v>165</v>
      </c>
      <c r="V84" s="1437"/>
      <c r="W84" s="1437"/>
      <c r="X84" s="2500" t="s">
        <v>68</v>
      </c>
      <c r="Y84" s="2500"/>
      <c r="Z84" s="2501"/>
      <c r="AA84" s="182">
        <v>0</v>
      </c>
      <c r="AB84" s="183">
        <v>0</v>
      </c>
      <c r="AC84" s="1438"/>
      <c r="AD84" s="1433"/>
      <c r="AE84" s="1431" t="s">
        <v>69</v>
      </c>
      <c r="AF84" s="1431"/>
      <c r="AG84" s="1431"/>
      <c r="AH84" s="1431"/>
      <c r="AI84" s="1431"/>
      <c r="AJ84" s="1431"/>
      <c r="AK84" s="1431"/>
      <c r="AL84" s="1431"/>
      <c r="AM84" s="1431"/>
      <c r="AN84" s="1431"/>
      <c r="AO84" s="1431"/>
      <c r="AP84" s="1431"/>
      <c r="AQ84" s="1431"/>
      <c r="AR84" s="1431"/>
      <c r="AS84" s="1431"/>
      <c r="AT84" s="1431"/>
      <c r="AU84" s="2214"/>
      <c r="AV84" s="2214"/>
      <c r="AW84" s="2214"/>
      <c r="AX84" s="2214" t="s">
        <v>68</v>
      </c>
      <c r="AY84" s="2214"/>
      <c r="AZ84" s="2214"/>
      <c r="BA84" s="604"/>
      <c r="BB84" s="1427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</row>
    <row r="85" spans="1:256" s="74" customFormat="1" ht="24.75" customHeight="1" thickTop="1">
      <c r="A85" s="110"/>
      <c r="B85" s="1435"/>
      <c r="C85" s="1435"/>
      <c r="D85" s="1435"/>
      <c r="E85" s="1435"/>
      <c r="F85" s="1435"/>
      <c r="G85" s="1435"/>
      <c r="H85" s="1435"/>
      <c r="I85" s="1435"/>
      <c r="J85" s="1435"/>
      <c r="K85" s="1435"/>
      <c r="L85" s="66"/>
      <c r="M85" s="67"/>
      <c r="N85" s="67"/>
      <c r="O85" s="67"/>
      <c r="P85" s="67"/>
      <c r="Q85" s="67"/>
      <c r="R85" s="67"/>
      <c r="S85" s="68"/>
      <c r="T85" s="110"/>
      <c r="U85" s="1439"/>
      <c r="V85" s="1417"/>
      <c r="W85" s="1440"/>
      <c r="X85" s="1440"/>
      <c r="Y85" s="110"/>
      <c r="Z85" s="110"/>
      <c r="AA85" s="110"/>
      <c r="AB85" s="1410"/>
      <c r="AC85" s="1410"/>
      <c r="AD85" s="1410"/>
      <c r="AE85" s="1410"/>
      <c r="AF85" s="1410"/>
      <c r="AG85" s="2507" t="s">
        <v>70</v>
      </c>
      <c r="AH85" s="2507"/>
      <c r="AI85" s="2507"/>
      <c r="AJ85" s="2507"/>
      <c r="AK85" s="2507"/>
      <c r="AL85" s="2507"/>
      <c r="AM85" s="2507"/>
      <c r="AN85" s="2507"/>
      <c r="AO85" s="2507"/>
      <c r="AP85" s="2507"/>
      <c r="AQ85" s="2507"/>
      <c r="AR85" s="2507"/>
      <c r="AS85" s="2507"/>
      <c r="AT85" s="2507"/>
      <c r="AU85" s="2507"/>
      <c r="AV85" s="2507"/>
      <c r="AW85" s="2507"/>
      <c r="AX85" s="2507"/>
      <c r="AY85" s="2507"/>
      <c r="AZ85" s="2507"/>
      <c r="BA85" s="2507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  <c r="IV85" s="110"/>
    </row>
    <row r="86" spans="2:53" s="110" customFormat="1" ht="30.75" customHeight="1">
      <c r="B86" s="1414"/>
      <c r="C86" s="1414"/>
      <c r="D86" s="1414"/>
      <c r="E86" s="1414"/>
      <c r="F86" s="1414"/>
      <c r="G86" s="1414"/>
      <c r="H86" s="1414"/>
      <c r="I86" s="1414"/>
      <c r="J86" s="1414"/>
      <c r="K86" s="1414"/>
      <c r="L86" s="1414"/>
      <c r="M86" s="1414"/>
      <c r="N86" s="1414"/>
      <c r="O86" s="1414"/>
      <c r="P86" s="1414"/>
      <c r="Q86" s="1414"/>
      <c r="R86" s="1414"/>
      <c r="S86" s="1414"/>
      <c r="T86" s="1414"/>
      <c r="U86" s="2421" t="s">
        <v>96</v>
      </c>
      <c r="V86" s="2421"/>
      <c r="W86" s="2421"/>
      <c r="X86" s="2421"/>
      <c r="AB86" s="1410"/>
      <c r="AC86" s="1410"/>
      <c r="AD86" s="1410"/>
      <c r="AE86" s="1410"/>
      <c r="AF86" s="1410"/>
      <c r="AG86" s="2507" t="s">
        <v>96</v>
      </c>
      <c r="AH86" s="2507"/>
      <c r="AI86" s="2507"/>
      <c r="AJ86" s="2507"/>
      <c r="AK86" s="2507"/>
      <c r="AL86" s="2507"/>
      <c r="AM86" s="2507"/>
      <c r="AN86" s="2507"/>
      <c r="AO86" s="2507"/>
      <c r="AP86" s="2507"/>
      <c r="AQ86" s="2507"/>
      <c r="AR86" s="2507"/>
      <c r="AS86" s="2507"/>
      <c r="AT86" s="2507"/>
      <c r="AU86" s="2507"/>
      <c r="AV86" s="2507"/>
      <c r="AW86" s="2507"/>
      <c r="AX86" s="2507"/>
      <c r="AY86" s="2507"/>
      <c r="AZ86" s="2507"/>
      <c r="BA86" s="2507"/>
    </row>
    <row r="87" spans="2:53" s="110" customFormat="1" ht="30.75" customHeight="1" thickBot="1">
      <c r="B87" s="1414"/>
      <c r="C87" s="1414"/>
      <c r="D87" s="1414"/>
      <c r="E87" s="1414"/>
      <c r="F87" s="1414"/>
      <c r="G87" s="1414"/>
      <c r="H87" s="1414"/>
      <c r="I87" s="1414"/>
      <c r="J87" s="1414"/>
      <c r="K87" s="1414"/>
      <c r="L87" s="1414"/>
      <c r="M87" s="1414"/>
      <c r="N87" s="1414"/>
      <c r="O87" s="1414"/>
      <c r="P87" s="1414"/>
      <c r="Q87" s="1414"/>
      <c r="R87" s="1414"/>
      <c r="S87" s="1414"/>
      <c r="T87" s="1414"/>
      <c r="AB87" s="1410"/>
      <c r="AC87" s="1410"/>
      <c r="AD87" s="1410"/>
      <c r="AE87" s="1410"/>
      <c r="AF87" s="1410"/>
      <c r="AG87" s="1441"/>
      <c r="AH87" s="1442"/>
      <c r="AI87" s="1442"/>
      <c r="AJ87" s="1442"/>
      <c r="AK87" s="1442"/>
      <c r="AL87" s="1442"/>
      <c r="AM87" s="1442"/>
      <c r="AN87" s="1442"/>
      <c r="AO87" s="1442"/>
      <c r="AP87" s="1442"/>
      <c r="AQ87" s="1442"/>
      <c r="AR87" s="1442"/>
      <c r="AS87" s="1442"/>
      <c r="AT87" s="1442"/>
      <c r="AU87" s="1867"/>
      <c r="AV87" s="1442"/>
      <c r="AW87" s="1442"/>
      <c r="AX87" s="1442"/>
      <c r="AY87" s="1442"/>
      <c r="AZ87" s="1442"/>
      <c r="BA87" s="1442"/>
    </row>
    <row r="88" spans="2:57" s="110" customFormat="1" ht="39.75" customHeight="1" thickBot="1">
      <c r="B88" s="194" t="s">
        <v>84</v>
      </c>
      <c r="C88" s="1414"/>
      <c r="D88" s="1414"/>
      <c r="E88" s="1414"/>
      <c r="F88" s="1414"/>
      <c r="G88" s="1414"/>
      <c r="H88" s="1414"/>
      <c r="I88" s="1414"/>
      <c r="J88" s="1414"/>
      <c r="K88" s="1414"/>
      <c r="L88" s="1414"/>
      <c r="M88" s="1414"/>
      <c r="N88" s="1414"/>
      <c r="O88" s="1414"/>
      <c r="P88" s="1414"/>
      <c r="Q88" s="1414"/>
      <c r="R88" s="1414"/>
      <c r="S88" s="1414"/>
      <c r="T88" s="2508" t="s">
        <v>85</v>
      </c>
      <c r="U88" s="2509"/>
      <c r="V88" s="2509"/>
      <c r="W88" s="2509"/>
      <c r="X88" s="2509"/>
      <c r="Y88" s="2509"/>
      <c r="Z88" s="2509"/>
      <c r="AA88" s="2509"/>
      <c r="AB88" s="2509"/>
      <c r="AC88" s="2509"/>
      <c r="AD88" s="2510"/>
      <c r="AE88" s="2508" t="s">
        <v>86</v>
      </c>
      <c r="AF88" s="2509"/>
      <c r="AG88" s="2509"/>
      <c r="AH88" s="2509"/>
      <c r="AI88" s="2509"/>
      <c r="AJ88" s="2509"/>
      <c r="AK88" s="2509"/>
      <c r="AL88" s="2509"/>
      <c r="AM88" s="2509"/>
      <c r="AN88" s="2509"/>
      <c r="AO88" s="2509"/>
      <c r="AP88" s="2509"/>
      <c r="AQ88" s="2509"/>
      <c r="AR88" s="2509"/>
      <c r="AS88" s="2509"/>
      <c r="AT88" s="2509"/>
      <c r="AU88" s="2509"/>
      <c r="AV88" s="2509"/>
      <c r="AW88" s="2509"/>
      <c r="AX88" s="2509"/>
      <c r="AY88" s="2509"/>
      <c r="AZ88" s="2509"/>
      <c r="BA88" s="2509"/>
      <c r="BB88" s="2509"/>
      <c r="BC88" s="2509"/>
      <c r="BD88" s="2509"/>
      <c r="BE88" s="2510"/>
    </row>
    <row r="89" spans="2:57" s="110" customFormat="1" ht="39.75" customHeight="1">
      <c r="B89" s="1443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22"/>
      <c r="U89" s="1422"/>
      <c r="V89" s="1422"/>
      <c r="W89" s="1422"/>
      <c r="X89" s="1422"/>
      <c r="Y89" s="1422"/>
      <c r="Z89" s="1422"/>
      <c r="AA89" s="1422"/>
      <c r="AB89" s="1422"/>
      <c r="AC89" s="1422"/>
      <c r="AD89" s="1422"/>
      <c r="AE89" s="1422"/>
      <c r="AF89" s="1422"/>
      <c r="AG89" s="1422"/>
      <c r="AH89" s="1422"/>
      <c r="AI89" s="1422"/>
      <c r="AJ89" s="1422"/>
      <c r="AK89" s="1422"/>
      <c r="AL89" s="1422"/>
      <c r="AM89" s="1422"/>
      <c r="AN89" s="1422"/>
      <c r="AO89" s="1422"/>
      <c r="AP89" s="1422"/>
      <c r="AQ89" s="1422"/>
      <c r="AR89" s="1422"/>
      <c r="AS89" s="1422"/>
      <c r="AT89" s="1422"/>
      <c r="AU89" s="1845"/>
      <c r="AV89" s="1422"/>
      <c r="AW89" s="1422"/>
      <c r="AX89" s="1422"/>
      <c r="AY89" s="1422"/>
      <c r="AZ89" s="1422"/>
      <c r="BA89" s="1422"/>
      <c r="BB89" s="1422"/>
      <c r="BC89" s="1422"/>
      <c r="BD89" s="1422"/>
      <c r="BE89" s="1422"/>
    </row>
    <row r="90" spans="2:56" s="110" customFormat="1" ht="33.75" customHeight="1">
      <c r="B90" s="1414"/>
      <c r="C90" s="1414"/>
      <c r="D90" s="1414"/>
      <c r="E90" s="1414"/>
      <c r="F90" s="1414"/>
      <c r="G90" s="1414"/>
      <c r="H90" s="1414"/>
      <c r="I90" s="1414"/>
      <c r="J90" s="1414"/>
      <c r="K90" s="1414"/>
      <c r="L90" s="1414"/>
      <c r="M90" s="1414"/>
      <c r="N90" s="1414"/>
      <c r="O90" s="1414"/>
      <c r="P90" s="1414"/>
      <c r="Q90" s="1414"/>
      <c r="R90" s="1414"/>
      <c r="S90" s="1414"/>
      <c r="T90" s="1414"/>
      <c r="V90" s="1444"/>
      <c r="W90" s="1444"/>
      <c r="X90" s="1444"/>
      <c r="AE90" s="1460"/>
      <c r="AF90" s="2513" t="s">
        <v>297</v>
      </c>
      <c r="AG90" s="2513"/>
      <c r="AH90" s="2513"/>
      <c r="AI90" s="2513"/>
      <c r="AJ90" s="2513"/>
      <c r="AK90" s="2513"/>
      <c r="AL90" s="2513"/>
      <c r="AM90" s="2513"/>
      <c r="AN90" s="2513"/>
      <c r="AO90" s="2513"/>
      <c r="AP90" s="2513"/>
      <c r="AQ90" s="2513"/>
      <c r="AR90" s="2513"/>
      <c r="AS90" s="2513"/>
      <c r="AT90" s="2513"/>
      <c r="AU90" s="2513"/>
      <c r="AV90" s="2513"/>
      <c r="AW90" s="2513"/>
      <c r="AX90" s="2513"/>
      <c r="AY90" s="2513"/>
      <c r="AZ90" s="2513"/>
      <c r="BA90" s="2513"/>
      <c r="BB90" s="2513"/>
      <c r="BC90" s="2513"/>
      <c r="BD90" s="1445"/>
    </row>
    <row r="91" spans="21:56" s="110" customFormat="1" ht="117" customHeight="1">
      <c r="U91" s="1446"/>
      <c r="AA91" s="78"/>
      <c r="AE91" s="1460"/>
      <c r="AF91" s="1460"/>
      <c r="AG91" s="1460"/>
      <c r="AH91" s="1460"/>
      <c r="AI91" s="1460"/>
      <c r="AJ91" s="1460"/>
      <c r="AK91" s="1460"/>
      <c r="AL91" s="1460"/>
      <c r="AM91" s="1460"/>
      <c r="AN91" s="1460"/>
      <c r="AO91" s="1461"/>
      <c r="AP91" s="1461"/>
      <c r="AQ91" s="1461"/>
      <c r="AR91" s="1461"/>
      <c r="AS91" s="1461"/>
      <c r="AT91" s="1461"/>
      <c r="AU91" s="1461"/>
      <c r="AV91" s="1461"/>
      <c r="AW91" s="1461"/>
      <c r="AX91" s="1461"/>
      <c r="AY91" s="1461"/>
      <c r="AZ91" s="1461"/>
      <c r="BA91" s="1461"/>
      <c r="BB91" s="1461"/>
      <c r="BC91" s="1461"/>
      <c r="BD91" s="1445"/>
    </row>
    <row r="92" spans="21:53" s="110" customFormat="1" ht="52.5" customHeight="1">
      <c r="U92" s="2512" t="s">
        <v>298</v>
      </c>
      <c r="V92" s="2512"/>
      <c r="W92" s="2512"/>
      <c r="X92" s="1447"/>
      <c r="Y92" s="1448"/>
      <c r="Z92" s="1448"/>
      <c r="AA92" s="2514" t="s">
        <v>299</v>
      </c>
      <c r="AB92" s="2514"/>
      <c r="AC92" s="2514"/>
      <c r="AD92" s="1443" t="s">
        <v>72</v>
      </c>
      <c r="AE92" s="1449"/>
      <c r="AF92" s="1450"/>
      <c r="AH92" s="1410"/>
      <c r="AI92" s="1410"/>
      <c r="AJ92" s="2515" t="s">
        <v>300</v>
      </c>
      <c r="AK92" s="2515"/>
      <c r="AL92" s="2515"/>
      <c r="AM92" s="2515"/>
      <c r="AN92" s="2515"/>
      <c r="AO92" s="2515"/>
      <c r="AP92" s="2515"/>
      <c r="AQ92" s="2515"/>
      <c r="AR92" s="1447"/>
      <c r="AS92" s="1448"/>
      <c r="AT92" s="1448"/>
      <c r="AU92" s="1876"/>
      <c r="AW92" s="202" t="s">
        <v>301</v>
      </c>
      <c r="AX92" s="202"/>
      <c r="AY92" s="202"/>
      <c r="AZ92" s="1451"/>
      <c r="BA92" s="1443"/>
    </row>
    <row r="93" spans="21:52" s="110" customFormat="1" ht="42.75" customHeight="1">
      <c r="U93" s="1446"/>
      <c r="V93" s="1452"/>
      <c r="W93"/>
      <c r="X93" s="2502" t="s">
        <v>73</v>
      </c>
      <c r="Y93" s="2502"/>
      <c r="Z93" s="2502"/>
      <c r="AA93" s="2506" t="s">
        <v>74</v>
      </c>
      <c r="AB93" s="2506"/>
      <c r="AC93" s="2506"/>
      <c r="AD93" s="1450"/>
      <c r="AE93" s="1453"/>
      <c r="AF93" s="1450"/>
      <c r="AO93" s="1454"/>
      <c r="AP93"/>
      <c r="AQ93"/>
      <c r="AR93" s="2502" t="s">
        <v>73</v>
      </c>
      <c r="AS93" s="2502"/>
      <c r="AT93" s="2502"/>
      <c r="AU93" s="1460"/>
      <c r="AV93" s="1455"/>
      <c r="AW93" s="2506" t="s">
        <v>74</v>
      </c>
      <c r="AX93" s="2506"/>
      <c r="AY93" s="2506"/>
      <c r="AZ93" s="1450"/>
    </row>
    <row r="94" spans="2:47" s="240" customFormat="1" ht="17.25" customHeight="1">
      <c r="B94" s="2511"/>
      <c r="C94" s="2511"/>
      <c r="D94" s="2511"/>
      <c r="E94" s="2511"/>
      <c r="F94" s="2511"/>
      <c r="G94" s="2511"/>
      <c r="H94" s="2511"/>
      <c r="I94" s="2511"/>
      <c r="J94" s="2511"/>
      <c r="K94" s="2511"/>
      <c r="L94" s="2511"/>
      <c r="M94" s="2511"/>
      <c r="N94" s="2511"/>
      <c r="O94" s="2511"/>
      <c r="P94" s="2511"/>
      <c r="Q94" s="2511"/>
      <c r="R94" s="2511"/>
      <c r="S94" s="2511"/>
      <c r="T94" s="2511"/>
      <c r="U94" s="2511"/>
      <c r="V94" s="2511"/>
      <c r="W94" s="2511"/>
      <c r="X94" s="2511"/>
      <c r="Y94" s="2511"/>
      <c r="Z94" s="2511"/>
      <c r="AA94" s="1392"/>
      <c r="AP94" s="1456"/>
      <c r="AS94" s="1457"/>
      <c r="AU94" s="1883"/>
    </row>
    <row r="95" spans="25:47" s="110" customFormat="1" ht="18" customHeight="1">
      <c r="Y95" s="106"/>
      <c r="Z95" s="106"/>
      <c r="AA95" s="106"/>
      <c r="AB95" s="106"/>
      <c r="AC95" s="106"/>
      <c r="AD95" s="106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U95" s="1460"/>
    </row>
    <row r="96" spans="21:51" s="110" customFormat="1" ht="18" customHeight="1">
      <c r="U96" s="1458"/>
      <c r="V96" s="1209"/>
      <c r="W96" s="1209"/>
      <c r="Y96" s="106"/>
      <c r="Z96" s="106"/>
      <c r="AA96" s="106"/>
      <c r="AB96" s="106"/>
      <c r="AC96" s="106"/>
      <c r="AD96" s="106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T96" s="1182"/>
      <c r="AU96" s="1609"/>
      <c r="AV96" s="1182"/>
      <c r="AW96" s="1182"/>
      <c r="AX96" s="1182"/>
      <c r="AY96" s="1182"/>
    </row>
    <row r="97" spans="21:51" s="110" customFormat="1" ht="18" customHeight="1">
      <c r="U97" s="1446"/>
      <c r="AA97" s="78"/>
      <c r="AF97" s="78"/>
      <c r="AG97" s="78"/>
      <c r="AS97" s="1182"/>
      <c r="AT97" s="1182"/>
      <c r="AU97" s="1609"/>
      <c r="AV97" s="1182"/>
      <c r="AW97" s="1182"/>
      <c r="AX97" s="1182"/>
      <c r="AY97" s="1182"/>
    </row>
    <row r="98" spans="21:30" ht="28.5" customHeight="1">
      <c r="U98" s="2512" t="s">
        <v>302</v>
      </c>
      <c r="V98" s="2512"/>
      <c r="W98" s="2512"/>
      <c r="X98" s="1447"/>
      <c r="Y98" s="1448"/>
      <c r="Z98" s="1448"/>
      <c r="AA98" s="202" t="s">
        <v>303</v>
      </c>
      <c r="AB98" s="202"/>
      <c r="AC98" s="1459"/>
      <c r="AD98" s="1182"/>
    </row>
    <row r="99" spans="22:29" ht="23.25">
      <c r="V99" s="1452"/>
      <c r="W99"/>
      <c r="X99" s="2502" t="s">
        <v>73</v>
      </c>
      <c r="Y99" s="2502"/>
      <c r="Z99" s="2502"/>
      <c r="AA99" s="2506" t="s">
        <v>74</v>
      </c>
      <c r="AB99" s="2506"/>
      <c r="AC99" s="2506"/>
    </row>
    <row r="102" spans="42:52" ht="81.75" customHeight="1">
      <c r="AP102" s="1197"/>
      <c r="AQ102" s="1197"/>
      <c r="AR102" s="1197"/>
      <c r="AS102" s="1197"/>
      <c r="AT102" s="1197"/>
      <c r="AU102" s="1633"/>
      <c r="AV102" s="1197"/>
      <c r="AW102" s="1197"/>
      <c r="AX102" s="1197"/>
      <c r="AY102" s="1197"/>
      <c r="AZ102" s="1197"/>
    </row>
  </sheetData>
  <sheetProtection/>
  <mergeCells count="217">
    <mergeCell ref="B94:Z94"/>
    <mergeCell ref="U98:W98"/>
    <mergeCell ref="X99:Z99"/>
    <mergeCell ref="AA99:AC99"/>
    <mergeCell ref="AF90:BC90"/>
    <mergeCell ref="U92:W92"/>
    <mergeCell ref="AA92:AC92"/>
    <mergeCell ref="AJ92:AQ92"/>
    <mergeCell ref="X93:Z93"/>
    <mergeCell ref="AA93:AC93"/>
    <mergeCell ref="AW93:AY93"/>
    <mergeCell ref="AX84:AZ84"/>
    <mergeCell ref="AG85:BA85"/>
    <mergeCell ref="U86:X86"/>
    <mergeCell ref="AG86:BA86"/>
    <mergeCell ref="T88:AD88"/>
    <mergeCell ref="AE88:BE88"/>
    <mergeCell ref="AK82:AN83"/>
    <mergeCell ref="B83:T83"/>
    <mergeCell ref="X84:Z84"/>
    <mergeCell ref="AR93:AT93"/>
    <mergeCell ref="AO83:AP83"/>
    <mergeCell ref="V83:X83"/>
    <mergeCell ref="V76:X76"/>
    <mergeCell ref="AO76:AP76"/>
    <mergeCell ref="AQ76:AV76"/>
    <mergeCell ref="V77:X77"/>
    <mergeCell ref="AO77:AP77"/>
    <mergeCell ref="AQ77:AV77"/>
    <mergeCell ref="AK72:AN74"/>
    <mergeCell ref="AO72:AP74"/>
    <mergeCell ref="AQ72:AV74"/>
    <mergeCell ref="AW72:AX73"/>
    <mergeCell ref="AY72:AZ73"/>
    <mergeCell ref="BA72:BA73"/>
    <mergeCell ref="B72:T74"/>
    <mergeCell ref="U72:U74"/>
    <mergeCell ref="V72:X74"/>
    <mergeCell ref="Y72:Z73"/>
    <mergeCell ref="AA72:AB73"/>
    <mergeCell ref="AE72:AH74"/>
    <mergeCell ref="T68:U68"/>
    <mergeCell ref="W68:X68"/>
    <mergeCell ref="Y68:Z68"/>
    <mergeCell ref="AC68:AS68"/>
    <mergeCell ref="AT68:AY68"/>
    <mergeCell ref="T70:BC70"/>
    <mergeCell ref="T66:U66"/>
    <mergeCell ref="W66:X66"/>
    <mergeCell ref="Y66:Z66"/>
    <mergeCell ref="AC66:AS66"/>
    <mergeCell ref="AT66:AY66"/>
    <mergeCell ref="T67:U67"/>
    <mergeCell ref="W67:X67"/>
    <mergeCell ref="Y67:Z67"/>
    <mergeCell ref="AC67:AS67"/>
    <mergeCell ref="AT67:AY67"/>
    <mergeCell ref="AE58:AO58"/>
    <mergeCell ref="T60:U60"/>
    <mergeCell ref="T61:U61"/>
    <mergeCell ref="T63:V63"/>
    <mergeCell ref="B65:Z65"/>
    <mergeCell ref="AB65:AY65"/>
    <mergeCell ref="AE60:AO60"/>
    <mergeCell ref="AE62:AO62"/>
    <mergeCell ref="AE63:AO63"/>
    <mergeCell ref="AE61:AO61"/>
    <mergeCell ref="T52:V52"/>
    <mergeCell ref="T53:AD53"/>
    <mergeCell ref="B54:AD54"/>
    <mergeCell ref="B55:AD55"/>
    <mergeCell ref="B56:B63"/>
    <mergeCell ref="U56:V56"/>
    <mergeCell ref="AB56:AD63"/>
    <mergeCell ref="U57:V57"/>
    <mergeCell ref="U58:V58"/>
    <mergeCell ref="U59:V59"/>
    <mergeCell ref="B45:AD45"/>
    <mergeCell ref="B47:BE47"/>
    <mergeCell ref="T49:V49"/>
    <mergeCell ref="W49:AD49"/>
    <mergeCell ref="T50:AD50"/>
    <mergeCell ref="T51:BE51"/>
    <mergeCell ref="B48:BE48"/>
    <mergeCell ref="X4:AR4"/>
    <mergeCell ref="B39:AD39"/>
    <mergeCell ref="B40:BE40"/>
    <mergeCell ref="T41:V41"/>
    <mergeCell ref="W41:AD41"/>
    <mergeCell ref="W42:AC42"/>
    <mergeCell ref="W6:AB6"/>
    <mergeCell ref="BC17:BE17"/>
    <mergeCell ref="X5:AQ5"/>
    <mergeCell ref="AD6:AS6"/>
    <mergeCell ref="W9:AC9"/>
    <mergeCell ref="B33:AD33"/>
    <mergeCell ref="W12:AD18"/>
    <mergeCell ref="T12:V18"/>
    <mergeCell ref="T32:V32"/>
    <mergeCell ref="W29:AC29"/>
    <mergeCell ref="W28:AC28"/>
    <mergeCell ref="T30:V30"/>
    <mergeCell ref="W23:AD23"/>
    <mergeCell ref="B20:BE20"/>
    <mergeCell ref="AZ7:BD7"/>
    <mergeCell ref="W32:AD32"/>
    <mergeCell ref="B46:AD46"/>
    <mergeCell ref="B12:B18"/>
    <mergeCell ref="T22:V22"/>
    <mergeCell ref="AL16:AM17"/>
    <mergeCell ref="T9:V9"/>
    <mergeCell ref="A7:V7"/>
    <mergeCell ref="BB15:BE15"/>
    <mergeCell ref="AN16:AN18"/>
    <mergeCell ref="T42:V42"/>
    <mergeCell ref="B36:AD36"/>
    <mergeCell ref="AE12:AF14"/>
    <mergeCell ref="AU15:AU18"/>
    <mergeCell ref="AG12:AN14"/>
    <mergeCell ref="B34:BE34"/>
    <mergeCell ref="T24:V24"/>
    <mergeCell ref="T25:V25"/>
    <mergeCell ref="T26:V26"/>
    <mergeCell ref="BB16:BE16"/>
    <mergeCell ref="W35:AC35"/>
    <mergeCell ref="T23:V23"/>
    <mergeCell ref="AE15:AE18"/>
    <mergeCell ref="B37:BE37"/>
    <mergeCell ref="AX17:AX18"/>
    <mergeCell ref="AX15:BA15"/>
    <mergeCell ref="AX16:BA16"/>
    <mergeCell ref="AY17:BA17"/>
    <mergeCell ref="W22:AD22"/>
    <mergeCell ref="W19:AD19"/>
    <mergeCell ref="B21:BE21"/>
    <mergeCell ref="AT15:AT18"/>
    <mergeCell ref="BI20:BI22"/>
    <mergeCell ref="T19:V19"/>
    <mergeCell ref="AO12:AO18"/>
    <mergeCell ref="BB17:BB18"/>
    <mergeCell ref="AH16:AI17"/>
    <mergeCell ref="AD9:AS9"/>
    <mergeCell ref="AP12:AW14"/>
    <mergeCell ref="AR15:AR18"/>
    <mergeCell ref="AS15:AS18"/>
    <mergeCell ref="BK16:BK18"/>
    <mergeCell ref="AF15:AF18"/>
    <mergeCell ref="AW15:AW18"/>
    <mergeCell ref="AX12:BE12"/>
    <mergeCell ref="AX13:BE13"/>
    <mergeCell ref="AX14:BE14"/>
    <mergeCell ref="B1:BA1"/>
    <mergeCell ref="B3:BA3"/>
    <mergeCell ref="T4:U4"/>
    <mergeCell ref="AZ5:BC5"/>
    <mergeCell ref="B2:BA2"/>
    <mergeCell ref="AG15:AG18"/>
    <mergeCell ref="T5:V5"/>
    <mergeCell ref="W10:Z10"/>
    <mergeCell ref="AZ6:BC6"/>
    <mergeCell ref="AP15:AP18"/>
    <mergeCell ref="AQ79:AV79"/>
    <mergeCell ref="AE75:AH79"/>
    <mergeCell ref="AK75:AN79"/>
    <mergeCell ref="AO75:AP75"/>
    <mergeCell ref="AQ75:AV75"/>
    <mergeCell ref="AH15:AN15"/>
    <mergeCell ref="AQ15:AQ18"/>
    <mergeCell ref="AV15:AV18"/>
    <mergeCell ref="AE59:AO59"/>
    <mergeCell ref="AJ16:AK17"/>
    <mergeCell ref="V78:X78"/>
    <mergeCell ref="V81:X81"/>
    <mergeCell ref="V80:X80"/>
    <mergeCell ref="V79:X79"/>
    <mergeCell ref="V82:X82"/>
    <mergeCell ref="AO78:AP78"/>
    <mergeCell ref="AO82:AP82"/>
    <mergeCell ref="AE80:AH81"/>
    <mergeCell ref="AK80:AN81"/>
    <mergeCell ref="AE82:AH83"/>
    <mergeCell ref="V75:X75"/>
    <mergeCell ref="AQ81:AV81"/>
    <mergeCell ref="AQ80:AV80"/>
    <mergeCell ref="AQ83:AV83"/>
    <mergeCell ref="AU84:AW84"/>
    <mergeCell ref="AQ82:AV82"/>
    <mergeCell ref="AQ78:AV78"/>
    <mergeCell ref="AO79:AP79"/>
    <mergeCell ref="AO81:AP81"/>
    <mergeCell ref="AO80:AP80"/>
    <mergeCell ref="B75:T77"/>
    <mergeCell ref="U75:U77"/>
    <mergeCell ref="B78:T79"/>
    <mergeCell ref="U78:U79"/>
    <mergeCell ref="B80:T82"/>
    <mergeCell ref="U80:U82"/>
    <mergeCell ref="AE56:AO56"/>
    <mergeCell ref="AE57:AO57"/>
    <mergeCell ref="W7:AS8"/>
    <mergeCell ref="AZ9:BF10"/>
    <mergeCell ref="AE10:AS10"/>
    <mergeCell ref="T31:V31"/>
    <mergeCell ref="W31:AC31"/>
    <mergeCell ref="W24:AC24"/>
    <mergeCell ref="W26:AC26"/>
    <mergeCell ref="W27:AC27"/>
    <mergeCell ref="W25:AD25"/>
    <mergeCell ref="W30:AC30"/>
    <mergeCell ref="W44:AC44"/>
    <mergeCell ref="W43:AC43"/>
    <mergeCell ref="T27:V27"/>
    <mergeCell ref="T28:V28"/>
    <mergeCell ref="T29:V29"/>
    <mergeCell ref="T43:V43"/>
    <mergeCell ref="T44:V44"/>
    <mergeCell ref="T35:V35"/>
  </mergeCells>
  <printOptions/>
  <pageMargins left="0.3937007874015748" right="0.1968503937007874" top="0.3937007874015748" bottom="0" header="0" footer="0"/>
  <pageSetup fitToHeight="2" horizontalDpi="300" verticalDpi="300" orientation="landscape" paperSize="9" scale="23" r:id="rId2"/>
  <rowBreaks count="1" manualBreakCount="1">
    <brk id="47" max="59" man="1"/>
  </rowBreaks>
  <colBreaks count="1" manualBreakCount="1">
    <brk id="59" max="9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100"/>
  <sheetViews>
    <sheetView zoomScale="30" zoomScaleNormal="30" zoomScalePageLayoutView="0" workbookViewId="0" topLeftCell="T52">
      <selection activeCell="BD53" sqref="BD53"/>
    </sheetView>
  </sheetViews>
  <sheetFormatPr defaultColWidth="10.125" defaultRowHeight="12.75"/>
  <cols>
    <col min="1" max="1" width="34.375" style="1" customWidth="1"/>
    <col min="2" max="2" width="10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8.7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25.625" style="6" customWidth="1"/>
    <col min="32" max="32" width="15.00390625" style="6" customWidth="1"/>
    <col min="33" max="33" width="15.75390625" style="6" customWidth="1"/>
    <col min="34" max="34" width="12.625" style="6" customWidth="1"/>
    <col min="35" max="35" width="10.75390625" style="6" customWidth="1"/>
    <col min="36" max="36" width="12.12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7.375" style="6" customWidth="1"/>
    <col min="42" max="42" width="10.75390625" style="1" customWidth="1"/>
    <col min="43" max="43" width="14.75390625" style="1" customWidth="1"/>
    <col min="44" max="49" width="10.75390625" style="1" customWidth="1"/>
    <col min="50" max="50" width="12.75390625" style="1" customWidth="1"/>
    <col min="51" max="51" width="16.125" style="1" customWidth="1"/>
    <col min="52" max="53" width="10.75390625" style="1" customWidth="1"/>
    <col min="54" max="54" width="18.25390625" style="1" customWidth="1"/>
    <col min="55" max="55" width="13.375" style="1" customWidth="1"/>
    <col min="56" max="56" width="10.75390625" style="1" customWidth="1"/>
    <col min="57" max="57" width="15.0039062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10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351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171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216"/>
      <c r="X5" s="2376" t="s">
        <v>235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 s="195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67.5" customHeight="1">
      <c r="W6" s="3039" t="s">
        <v>103</v>
      </c>
      <c r="X6" s="3039"/>
      <c r="Y6" s="3039"/>
      <c r="Z6" s="3039"/>
      <c r="AA6" s="3039"/>
      <c r="AB6" s="3039"/>
      <c r="AC6" s="204" t="s">
        <v>3</v>
      </c>
      <c r="AD6" s="3040" t="s">
        <v>170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348</v>
      </c>
      <c r="BA6" s="2278"/>
      <c r="BB6" s="2278"/>
      <c r="BC6" s="2278"/>
      <c r="BD6" s="17"/>
    </row>
    <row r="7" spans="1:56" ht="51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042" t="s">
        <v>260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24"/>
      <c r="AU7" s="210" t="s">
        <v>6</v>
      </c>
      <c r="AV7" s="211"/>
      <c r="AW7" s="211"/>
      <c r="AX7" s="211"/>
      <c r="AY7" s="211"/>
      <c r="AZ7" s="3450" t="s">
        <v>362</v>
      </c>
      <c r="BA7" s="3451"/>
      <c r="BB7" s="3451"/>
      <c r="BC7" s="3451"/>
      <c r="BD7" s="3451"/>
    </row>
    <row r="8" spans="1:56" ht="5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8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036"/>
      <c r="AF9" s="3036"/>
      <c r="AG9" s="3036"/>
      <c r="AH9" s="3036"/>
      <c r="AI9" s="3036"/>
      <c r="AJ9" s="3036"/>
      <c r="AK9" s="3036"/>
      <c r="AL9" s="3036"/>
      <c r="AM9" s="3036"/>
      <c r="AN9" s="3036"/>
      <c r="AO9" s="3036"/>
      <c r="AP9" s="3036"/>
      <c r="AQ9" s="3036"/>
      <c r="AR9" s="3036"/>
      <c r="AS9" s="3036"/>
      <c r="AT9" s="124"/>
      <c r="AU9" s="210" t="s">
        <v>7</v>
      </c>
      <c r="AV9" s="208"/>
      <c r="AW9" s="208"/>
      <c r="AX9" s="208"/>
      <c r="AY9" s="208"/>
      <c r="AZ9" s="3037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187" t="s">
        <v>211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3"/>
      <c r="AU10" s="212"/>
      <c r="AV10" s="206"/>
      <c r="AW10" s="206"/>
      <c r="AX10" s="206"/>
      <c r="AY10" s="206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11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402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236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694" t="s">
        <v>395</v>
      </c>
      <c r="AY14" s="2695"/>
      <c r="AZ14" s="2695"/>
      <c r="BA14" s="2695"/>
      <c r="BB14" s="2695"/>
      <c r="BC14" s="2695"/>
      <c r="BD14" s="2695"/>
      <c r="BE14" s="2696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238</v>
      </c>
      <c r="AY15" s="2319"/>
      <c r="AZ15" s="2319"/>
      <c r="BA15" s="2319"/>
      <c r="BB15" s="2318" t="s">
        <v>239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157</v>
      </c>
      <c r="AK16" s="3000"/>
      <c r="AL16" s="2997" t="s">
        <v>158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718">
        <v>30</v>
      </c>
    </row>
    <row r="20" spans="1:109" s="261" customFormat="1" ht="49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1:61" s="29" customFormat="1" ht="102" customHeight="1" thickBot="1">
      <c r="A22" s="505"/>
      <c r="B22" s="931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2861"/>
      <c r="U22" s="2862"/>
      <c r="V22" s="2863"/>
      <c r="W22" s="2858"/>
      <c r="X22" s="2859"/>
      <c r="Y22" s="2859"/>
      <c r="Z22" s="2859"/>
      <c r="AA22" s="2859"/>
      <c r="AB22" s="2859"/>
      <c r="AC22" s="2859"/>
      <c r="AD22" s="2860"/>
      <c r="AE22" s="933"/>
      <c r="AF22" s="934"/>
      <c r="AG22" s="935"/>
      <c r="AH22" s="935"/>
      <c r="AI22" s="935"/>
      <c r="AJ22" s="935"/>
      <c r="AK22" s="935"/>
      <c r="AL22" s="936"/>
      <c r="AM22" s="936"/>
      <c r="AN22" s="936"/>
      <c r="AO22" s="937"/>
      <c r="AP22" s="938"/>
      <c r="AQ22" s="939"/>
      <c r="AR22" s="939"/>
      <c r="AS22" s="939"/>
      <c r="AT22" s="940"/>
      <c r="AU22" s="939"/>
      <c r="AV22" s="939"/>
      <c r="AW22" s="941"/>
      <c r="AX22" s="938"/>
      <c r="AY22" s="939"/>
      <c r="AZ22" s="939"/>
      <c r="BA22" s="942"/>
      <c r="BB22" s="943"/>
      <c r="BC22" s="944"/>
      <c r="BD22" s="944"/>
      <c r="BE22" s="944"/>
      <c r="BI22" s="2973"/>
    </row>
    <row r="23" spans="1:57" s="29" customFormat="1" ht="99.75" customHeight="1" thickBot="1">
      <c r="A23" s="505"/>
      <c r="B23" s="2630" t="s">
        <v>148</v>
      </c>
      <c r="C23" s="2631"/>
      <c r="D23" s="2631"/>
      <c r="E23" s="2631"/>
      <c r="F23" s="2631"/>
      <c r="G23" s="2631"/>
      <c r="H23" s="2631"/>
      <c r="I23" s="2631"/>
      <c r="J23" s="2631"/>
      <c r="K23" s="2631"/>
      <c r="L23" s="2631"/>
      <c r="M23" s="2631"/>
      <c r="N23" s="2631"/>
      <c r="O23" s="2631"/>
      <c r="P23" s="2631"/>
      <c r="Q23" s="2631"/>
      <c r="R23" s="2631"/>
      <c r="S23" s="2631"/>
      <c r="T23" s="2632"/>
      <c r="U23" s="2632"/>
      <c r="V23" s="2632"/>
      <c r="W23" s="2631"/>
      <c r="X23" s="2631"/>
      <c r="Y23" s="2631"/>
      <c r="Z23" s="2631"/>
      <c r="AA23" s="2631"/>
      <c r="AB23" s="2631"/>
      <c r="AC23" s="2631"/>
      <c r="AD23" s="2631"/>
      <c r="AE23" s="945">
        <f>SUM(AE22:AE22)</f>
        <v>0</v>
      </c>
      <c r="AF23" s="946">
        <f>SUM(AF22:AF22)</f>
        <v>0</v>
      </c>
      <c r="AG23" s="946">
        <f>SUM(AG22:AG22)</f>
        <v>0</v>
      </c>
      <c r="AH23" s="946">
        <f>SUM(AH22:AH22)</f>
        <v>0</v>
      </c>
      <c r="AI23" s="946"/>
      <c r="AJ23" s="946">
        <f>SUM(AJ22:AJ22)</f>
        <v>0</v>
      </c>
      <c r="AK23" s="946"/>
      <c r="AL23" s="947">
        <f>SUM(AL22:AL22)</f>
        <v>0</v>
      </c>
      <c r="AM23" s="947"/>
      <c r="AN23" s="947"/>
      <c r="AO23" s="948">
        <f>SUM(AO22:AO22)</f>
        <v>0</v>
      </c>
      <c r="AP23" s="949"/>
      <c r="AQ23" s="858"/>
      <c r="AR23" s="858"/>
      <c r="AS23" s="859"/>
      <c r="AT23" s="949"/>
      <c r="AU23" s="858"/>
      <c r="AV23" s="858"/>
      <c r="AW23" s="950"/>
      <c r="AX23" s="857">
        <f aca="true" t="shared" si="0" ref="AX23:BE23">SUM(AX22:AX22)</f>
        <v>0</v>
      </c>
      <c r="AY23" s="858">
        <f t="shared" si="0"/>
        <v>0</v>
      </c>
      <c r="AZ23" s="858">
        <f t="shared" si="0"/>
        <v>0</v>
      </c>
      <c r="BA23" s="950">
        <f t="shared" si="0"/>
        <v>0</v>
      </c>
      <c r="BB23" s="951">
        <f t="shared" si="0"/>
        <v>0</v>
      </c>
      <c r="BC23" s="952">
        <f t="shared" si="0"/>
        <v>0</v>
      </c>
      <c r="BD23" s="952">
        <f t="shared" si="0"/>
        <v>0</v>
      </c>
      <c r="BE23" s="726">
        <f t="shared" si="0"/>
        <v>0</v>
      </c>
    </row>
    <row r="24" spans="1:57" s="29" customFormat="1" ht="49.5" customHeight="1">
      <c r="A24" s="505"/>
      <c r="B24" s="2949" t="s">
        <v>109</v>
      </c>
      <c r="C24" s="2950"/>
      <c r="D24" s="2950"/>
      <c r="E24" s="2950"/>
      <c r="F24" s="2950"/>
      <c r="G24" s="2950"/>
      <c r="H24" s="2950"/>
      <c r="I24" s="2950"/>
      <c r="J24" s="2950"/>
      <c r="K24" s="2950"/>
      <c r="L24" s="2950"/>
      <c r="M24" s="2950"/>
      <c r="N24" s="2950"/>
      <c r="O24" s="2950"/>
      <c r="P24" s="2950"/>
      <c r="Q24" s="2950"/>
      <c r="R24" s="2950"/>
      <c r="S24" s="2950"/>
      <c r="T24" s="2950"/>
      <c r="U24" s="2950"/>
      <c r="V24" s="2950"/>
      <c r="W24" s="2950"/>
      <c r="X24" s="2950"/>
      <c r="Y24" s="2950"/>
      <c r="Z24" s="2950"/>
      <c r="AA24" s="2950"/>
      <c r="AB24" s="2950"/>
      <c r="AC24" s="2950"/>
      <c r="AD24" s="2950"/>
      <c r="AE24" s="2950"/>
      <c r="AF24" s="2950"/>
      <c r="AG24" s="2950"/>
      <c r="AH24" s="2950"/>
      <c r="AI24" s="2950"/>
      <c r="AJ24" s="2950"/>
      <c r="AK24" s="2950"/>
      <c r="AL24" s="2950"/>
      <c r="AM24" s="2950"/>
      <c r="AN24" s="2950"/>
      <c r="AO24" s="2950"/>
      <c r="AP24" s="2950"/>
      <c r="AQ24" s="2950"/>
      <c r="AR24" s="2950"/>
      <c r="AS24" s="2950"/>
      <c r="AT24" s="2950"/>
      <c r="AU24" s="2950"/>
      <c r="AV24" s="2950"/>
      <c r="AW24" s="2950"/>
      <c r="AX24" s="2950"/>
      <c r="AY24" s="2950"/>
      <c r="AZ24" s="2950"/>
      <c r="BA24" s="2950"/>
      <c r="BB24" s="2950"/>
      <c r="BC24" s="2950"/>
      <c r="BD24" s="2950"/>
      <c r="BE24" s="2951"/>
    </row>
    <row r="25" spans="1:57" s="1005" customFormat="1" ht="71.25" customHeight="1">
      <c r="A25" s="1593"/>
      <c r="B25" s="823">
        <v>1</v>
      </c>
      <c r="C25" s="1167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3452" t="s">
        <v>243</v>
      </c>
      <c r="U25" s="3452"/>
      <c r="V25" s="3452"/>
      <c r="W25" s="3452" t="s">
        <v>353</v>
      </c>
      <c r="X25" s="3452"/>
      <c r="Y25" s="3452"/>
      <c r="Z25" s="3452"/>
      <c r="AA25" s="3452"/>
      <c r="AB25" s="3452"/>
      <c r="AC25" s="3452"/>
      <c r="AD25" s="2088"/>
      <c r="AE25" s="810">
        <v>4</v>
      </c>
      <c r="AF25" s="810">
        <v>120</v>
      </c>
      <c r="AG25" s="810">
        <v>12</v>
      </c>
      <c r="AH25" s="810">
        <v>8</v>
      </c>
      <c r="AI25" s="810"/>
      <c r="AJ25" s="810">
        <v>4</v>
      </c>
      <c r="AK25" s="810"/>
      <c r="AL25" s="2088"/>
      <c r="AM25" s="810"/>
      <c r="AN25" s="810"/>
      <c r="AO25" s="810">
        <v>108</v>
      </c>
      <c r="AP25" s="814">
        <v>5</v>
      </c>
      <c r="AQ25" s="814"/>
      <c r="AR25" s="814"/>
      <c r="AS25" s="814"/>
      <c r="AT25" s="814"/>
      <c r="AU25" s="814"/>
      <c r="AV25" s="814"/>
      <c r="AW25" s="814">
        <v>5</v>
      </c>
      <c r="AX25" s="814">
        <v>12</v>
      </c>
      <c r="AY25" s="814">
        <v>8</v>
      </c>
      <c r="AZ25" s="814">
        <v>4</v>
      </c>
      <c r="BA25" s="814"/>
      <c r="BB25" s="818"/>
      <c r="BC25" s="818"/>
      <c r="BD25" s="818"/>
      <c r="BE25" s="818"/>
    </row>
    <row r="26" spans="1:57" s="1005" customFormat="1" ht="43.5" customHeight="1" thickBot="1">
      <c r="A26" s="1593"/>
      <c r="B26" s="2630" t="s">
        <v>149</v>
      </c>
      <c r="C26" s="2632"/>
      <c r="D26" s="2632"/>
      <c r="E26" s="2632"/>
      <c r="F26" s="2632"/>
      <c r="G26" s="2632"/>
      <c r="H26" s="2632"/>
      <c r="I26" s="2632"/>
      <c r="J26" s="2632"/>
      <c r="K26" s="2632"/>
      <c r="L26" s="2632"/>
      <c r="M26" s="2632"/>
      <c r="N26" s="2632"/>
      <c r="O26" s="2632"/>
      <c r="P26" s="2632"/>
      <c r="Q26" s="2632"/>
      <c r="R26" s="2632"/>
      <c r="S26" s="2632"/>
      <c r="T26" s="2632"/>
      <c r="U26" s="2632"/>
      <c r="V26" s="2632"/>
      <c r="W26" s="2632"/>
      <c r="X26" s="2632"/>
      <c r="Y26" s="2632"/>
      <c r="Z26" s="2632"/>
      <c r="AA26" s="2632"/>
      <c r="AB26" s="2632"/>
      <c r="AC26" s="2632"/>
      <c r="AD26" s="2972"/>
      <c r="AE26" s="870">
        <f>SUM(AE25:AE25)</f>
        <v>4</v>
      </c>
      <c r="AF26" s="871">
        <f>SUM(AF25:AF25)</f>
        <v>120</v>
      </c>
      <c r="AG26" s="872">
        <f>SUM(AG25:AG25)</f>
        <v>12</v>
      </c>
      <c r="AH26" s="873">
        <f>SUM(AH25:AH25)</f>
        <v>8</v>
      </c>
      <c r="AI26" s="873"/>
      <c r="AJ26" s="873">
        <f>SUM(AJ25:AJ25)</f>
        <v>4</v>
      </c>
      <c r="AK26" s="873"/>
      <c r="AL26" s="874"/>
      <c r="AM26" s="874"/>
      <c r="AN26" s="874"/>
      <c r="AO26" s="875">
        <f>SUM(AO25:AO25)</f>
        <v>108</v>
      </c>
      <c r="AP26" s="876">
        <v>1</v>
      </c>
      <c r="AQ26" s="861"/>
      <c r="AR26" s="861"/>
      <c r="AS26" s="877"/>
      <c r="AT26" s="876"/>
      <c r="AU26" s="861"/>
      <c r="AV26" s="861"/>
      <c r="AW26" s="878">
        <v>1</v>
      </c>
      <c r="AX26" s="860">
        <v>12</v>
      </c>
      <c r="AY26" s="861">
        <v>8</v>
      </c>
      <c r="AZ26" s="861">
        <v>4</v>
      </c>
      <c r="BA26" s="861"/>
      <c r="BB26" s="785"/>
      <c r="BC26" s="786"/>
      <c r="BD26" s="786"/>
      <c r="BE26" s="726"/>
    </row>
    <row r="27" spans="1:57" s="1005" customFormat="1" ht="43.5" customHeight="1" thickBot="1">
      <c r="A27" s="1683"/>
      <c r="B27" s="3443" t="s">
        <v>110</v>
      </c>
      <c r="C27" s="2642"/>
      <c r="D27" s="2642"/>
      <c r="E27" s="2642"/>
      <c r="F27" s="2642"/>
      <c r="G27" s="2642"/>
      <c r="H27" s="2642"/>
      <c r="I27" s="2642"/>
      <c r="J27" s="2642"/>
      <c r="K27" s="2642"/>
      <c r="L27" s="2642"/>
      <c r="M27" s="2642"/>
      <c r="N27" s="2642"/>
      <c r="O27" s="2642"/>
      <c r="P27" s="2642"/>
      <c r="Q27" s="2642"/>
      <c r="R27" s="2642"/>
      <c r="S27" s="2642"/>
      <c r="T27" s="2642"/>
      <c r="U27" s="2642"/>
      <c r="V27" s="2642"/>
      <c r="W27" s="2642"/>
      <c r="X27" s="2642"/>
      <c r="Y27" s="2642"/>
      <c r="Z27" s="2642"/>
      <c r="AA27" s="2642"/>
      <c r="AB27" s="2642"/>
      <c r="AC27" s="2642"/>
      <c r="AD27" s="2642"/>
      <c r="AE27" s="2642"/>
      <c r="AF27" s="3131"/>
      <c r="AG27" s="3131"/>
      <c r="AH27" s="3131"/>
      <c r="AI27" s="3131"/>
      <c r="AJ27" s="3131"/>
      <c r="AK27" s="3131"/>
      <c r="AL27" s="3131"/>
      <c r="AM27" s="3131"/>
      <c r="AN27" s="3131"/>
      <c r="AO27" s="3131"/>
      <c r="AP27" s="2642"/>
      <c r="AQ27" s="2642"/>
      <c r="AR27" s="2642"/>
      <c r="AS27" s="2642"/>
      <c r="AT27" s="2642"/>
      <c r="AU27" s="2642"/>
      <c r="AV27" s="2642"/>
      <c r="AW27" s="2642"/>
      <c r="AX27" s="2642"/>
      <c r="AY27" s="2642"/>
      <c r="AZ27" s="2642"/>
      <c r="BA27" s="2642"/>
      <c r="BB27" s="2642"/>
      <c r="BC27" s="2642"/>
      <c r="BD27" s="2642"/>
      <c r="BE27" s="2643"/>
    </row>
    <row r="28" spans="1:57" s="1005" customFormat="1" ht="43.5" customHeight="1">
      <c r="A28" s="1593"/>
      <c r="B28" s="827">
        <v>2</v>
      </c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3444" t="s">
        <v>268</v>
      </c>
      <c r="U28" s="3445"/>
      <c r="V28" s="3446"/>
      <c r="W28" s="3447" t="s">
        <v>269</v>
      </c>
      <c r="X28" s="3448"/>
      <c r="Y28" s="3448"/>
      <c r="Z28" s="3448"/>
      <c r="AA28" s="3448"/>
      <c r="AB28" s="3448"/>
      <c r="AC28" s="3448"/>
      <c r="AD28" s="3449"/>
      <c r="AE28" s="933">
        <v>7.5</v>
      </c>
      <c r="AF28" s="1945">
        <v>225</v>
      </c>
      <c r="AG28" s="928"/>
      <c r="AH28" s="897"/>
      <c r="AI28" s="897"/>
      <c r="AJ28" s="897"/>
      <c r="AK28" s="897"/>
      <c r="AL28" s="898"/>
      <c r="AM28" s="898"/>
      <c r="AN28" s="898"/>
      <c r="AO28" s="909">
        <v>225</v>
      </c>
      <c r="AP28" s="982"/>
      <c r="AQ28" s="980">
        <v>6</v>
      </c>
      <c r="AR28" s="980"/>
      <c r="AS28" s="981"/>
      <c r="AT28" s="979"/>
      <c r="AU28" s="980"/>
      <c r="AV28" s="980"/>
      <c r="AW28" s="981"/>
      <c r="AX28" s="979"/>
      <c r="AY28" s="980"/>
      <c r="AZ28" s="980"/>
      <c r="BA28" s="974"/>
      <c r="BB28" s="1946" t="s">
        <v>231</v>
      </c>
      <c r="BC28" s="1947"/>
      <c r="BD28" s="1947"/>
      <c r="BE28" s="1948"/>
    </row>
    <row r="29" spans="1:57" s="1005" customFormat="1" ht="43.5" customHeight="1" thickBot="1">
      <c r="A29" s="1593"/>
      <c r="B29" s="823">
        <v>3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3298" t="s">
        <v>270</v>
      </c>
      <c r="U29" s="3299"/>
      <c r="V29" s="3300"/>
      <c r="W29" s="2942" t="s">
        <v>269</v>
      </c>
      <c r="X29" s="2943"/>
      <c r="Y29" s="2943"/>
      <c r="Z29" s="2943"/>
      <c r="AA29" s="2943"/>
      <c r="AB29" s="2943"/>
      <c r="AC29" s="2943"/>
      <c r="AD29" s="888"/>
      <c r="AE29" s="810">
        <v>6</v>
      </c>
      <c r="AF29" s="810">
        <v>180</v>
      </c>
      <c r="AG29" s="928"/>
      <c r="AH29" s="897"/>
      <c r="AI29" s="897"/>
      <c r="AJ29" s="897"/>
      <c r="AK29" s="897"/>
      <c r="AL29" s="898"/>
      <c r="AM29" s="898"/>
      <c r="AN29" s="897"/>
      <c r="AO29" s="810">
        <v>180</v>
      </c>
      <c r="AP29" s="813"/>
      <c r="AQ29" s="814"/>
      <c r="AR29" s="814"/>
      <c r="AS29" s="832"/>
      <c r="AT29" s="834"/>
      <c r="AU29" s="814"/>
      <c r="AV29" s="814"/>
      <c r="AW29" s="832"/>
      <c r="AX29" s="834"/>
      <c r="AY29" s="814"/>
      <c r="AZ29" s="814"/>
      <c r="BA29" s="833"/>
      <c r="BB29" s="822" t="s">
        <v>231</v>
      </c>
      <c r="BC29" s="827"/>
      <c r="BD29" s="827"/>
      <c r="BE29" s="827"/>
    </row>
    <row r="30" spans="1:57" s="1005" customFormat="1" ht="49.5" customHeight="1" thickBot="1">
      <c r="A30" s="1683"/>
      <c r="B30" s="2630" t="s">
        <v>150</v>
      </c>
      <c r="C30" s="2631"/>
      <c r="D30" s="2631"/>
      <c r="E30" s="2631"/>
      <c r="F30" s="2631"/>
      <c r="G30" s="2631"/>
      <c r="H30" s="2631"/>
      <c r="I30" s="2631"/>
      <c r="J30" s="2631"/>
      <c r="K30" s="2631"/>
      <c r="L30" s="2631"/>
      <c r="M30" s="2631"/>
      <c r="N30" s="2631"/>
      <c r="O30" s="2631"/>
      <c r="P30" s="2631"/>
      <c r="Q30" s="2631"/>
      <c r="R30" s="2631"/>
      <c r="S30" s="2631"/>
      <c r="T30" s="2632"/>
      <c r="U30" s="2632"/>
      <c r="V30" s="2632"/>
      <c r="W30" s="2632"/>
      <c r="X30" s="2632"/>
      <c r="Y30" s="2632"/>
      <c r="Z30" s="2632"/>
      <c r="AA30" s="2632"/>
      <c r="AB30" s="2632"/>
      <c r="AC30" s="2632"/>
      <c r="AD30" s="2972"/>
      <c r="AE30" s="872">
        <f>SUM(AE28:AE29)</f>
        <v>13.5</v>
      </c>
      <c r="AF30" s="782">
        <f>SUM(AF28:AF29)</f>
        <v>405</v>
      </c>
      <c r="AG30" s="810"/>
      <c r="AH30" s="810"/>
      <c r="AI30" s="810"/>
      <c r="AJ30" s="810"/>
      <c r="AK30" s="810"/>
      <c r="AL30" s="811"/>
      <c r="AM30" s="811"/>
      <c r="AN30" s="810"/>
      <c r="AO30" s="978">
        <f>SUM(AO28:AO29)</f>
        <v>405</v>
      </c>
      <c r="AP30" s="813"/>
      <c r="AQ30" s="814">
        <v>1</v>
      </c>
      <c r="AR30" s="814"/>
      <c r="AS30" s="832"/>
      <c r="AT30" s="813"/>
      <c r="AU30" s="814"/>
      <c r="AV30" s="814"/>
      <c r="AW30" s="833"/>
      <c r="AX30" s="834"/>
      <c r="AY30" s="814"/>
      <c r="AZ30" s="814"/>
      <c r="BA30" s="814"/>
      <c r="BB30" s="834"/>
      <c r="BC30" s="814"/>
      <c r="BD30" s="814"/>
      <c r="BE30" s="814"/>
    </row>
    <row r="31" spans="1:57" s="1005" customFormat="1" ht="49.5" customHeight="1" thickBot="1">
      <c r="A31" s="1683"/>
      <c r="B31" s="2641" t="s">
        <v>111</v>
      </c>
      <c r="C31" s="2642"/>
      <c r="D31" s="2642"/>
      <c r="E31" s="2642"/>
      <c r="F31" s="2642"/>
      <c r="G31" s="2642"/>
      <c r="H31" s="2642"/>
      <c r="I31" s="2642"/>
      <c r="J31" s="2642"/>
      <c r="K31" s="2642"/>
      <c r="L31" s="2642"/>
      <c r="M31" s="2642"/>
      <c r="N31" s="2642"/>
      <c r="O31" s="2642"/>
      <c r="P31" s="2642"/>
      <c r="Q31" s="2642"/>
      <c r="R31" s="2642"/>
      <c r="S31" s="2642"/>
      <c r="T31" s="2642"/>
      <c r="U31" s="2642"/>
      <c r="V31" s="2642"/>
      <c r="W31" s="2642"/>
      <c r="X31" s="2642"/>
      <c r="Y31" s="2642"/>
      <c r="Z31" s="2642"/>
      <c r="AA31" s="2642"/>
      <c r="AB31" s="2642"/>
      <c r="AC31" s="2642"/>
      <c r="AD31" s="2642"/>
      <c r="AE31" s="3131"/>
      <c r="AF31" s="3436"/>
      <c r="AG31" s="3436"/>
      <c r="AH31" s="3436"/>
      <c r="AI31" s="3436"/>
      <c r="AJ31" s="3436"/>
      <c r="AK31" s="3436"/>
      <c r="AL31" s="3436"/>
      <c r="AM31" s="3436"/>
      <c r="AN31" s="3436"/>
      <c r="AO31" s="3436"/>
      <c r="AP31" s="3436"/>
      <c r="AQ31" s="3436"/>
      <c r="AR31" s="3436"/>
      <c r="AS31" s="3436"/>
      <c r="AT31" s="3436"/>
      <c r="AU31" s="3436"/>
      <c r="AV31" s="3436"/>
      <c r="AW31" s="3436"/>
      <c r="AX31" s="3436"/>
      <c r="AY31" s="3436"/>
      <c r="AZ31" s="3436"/>
      <c r="BA31" s="3436"/>
      <c r="BB31" s="3436"/>
      <c r="BC31" s="3436"/>
      <c r="BD31" s="3436"/>
      <c r="BE31" s="3437"/>
    </row>
    <row r="32" spans="1:57" s="1005" customFormat="1" ht="109.5" customHeight="1" thickBot="1">
      <c r="A32" s="1593"/>
      <c r="B32" s="807">
        <v>4</v>
      </c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3215" t="s">
        <v>247</v>
      </c>
      <c r="U32" s="3453"/>
      <c r="V32" s="3454"/>
      <c r="W32" s="3110" t="s">
        <v>202</v>
      </c>
      <c r="X32" s="3111"/>
      <c r="Y32" s="3111"/>
      <c r="Z32" s="3111"/>
      <c r="AA32" s="3111"/>
      <c r="AB32" s="3111"/>
      <c r="AC32" s="3111"/>
      <c r="AD32" s="3111"/>
      <c r="AE32" s="810">
        <v>1.5</v>
      </c>
      <c r="AF32" s="810">
        <f>AE32*30</f>
        <v>45</v>
      </c>
      <c r="AG32" s="810">
        <v>6</v>
      </c>
      <c r="AH32" s="810"/>
      <c r="AI32" s="810"/>
      <c r="AJ32" s="810">
        <v>6</v>
      </c>
      <c r="AK32" s="810"/>
      <c r="AL32" s="810"/>
      <c r="AM32" s="810"/>
      <c r="AN32" s="810"/>
      <c r="AO32" s="810">
        <f>AF32-AG32</f>
        <v>39</v>
      </c>
      <c r="AP32" s="814"/>
      <c r="AQ32" s="814">
        <v>5</v>
      </c>
      <c r="AR32" s="814"/>
      <c r="AS32" s="814"/>
      <c r="AT32" s="814"/>
      <c r="AU32" s="814"/>
      <c r="AV32" s="814"/>
      <c r="AW32" s="814"/>
      <c r="AX32" s="814">
        <v>6</v>
      </c>
      <c r="AY32" s="814"/>
      <c r="AZ32" s="814">
        <v>6</v>
      </c>
      <c r="BA32" s="814"/>
      <c r="BB32" s="814"/>
      <c r="BC32" s="814"/>
      <c r="BD32" s="814"/>
      <c r="BE32" s="814"/>
    </row>
    <row r="33" spans="1:67" s="1549" customFormat="1" ht="49.5" customHeight="1" thickBot="1">
      <c r="A33" s="1765"/>
      <c r="B33" s="2630" t="s">
        <v>151</v>
      </c>
      <c r="C33" s="2631"/>
      <c r="D33" s="2631"/>
      <c r="E33" s="2631"/>
      <c r="F33" s="2631"/>
      <c r="G33" s="2631"/>
      <c r="H33" s="2631"/>
      <c r="I33" s="2631"/>
      <c r="J33" s="2631"/>
      <c r="K33" s="2631"/>
      <c r="L33" s="2631"/>
      <c r="M33" s="2631"/>
      <c r="N33" s="2631"/>
      <c r="O33" s="2631"/>
      <c r="P33" s="2631"/>
      <c r="Q33" s="2631"/>
      <c r="R33" s="2631"/>
      <c r="S33" s="2631"/>
      <c r="T33" s="2631"/>
      <c r="U33" s="2631"/>
      <c r="V33" s="2631"/>
      <c r="W33" s="2631"/>
      <c r="X33" s="2631"/>
      <c r="Y33" s="2631"/>
      <c r="Z33" s="2631"/>
      <c r="AA33" s="2631"/>
      <c r="AB33" s="2631"/>
      <c r="AC33" s="2631"/>
      <c r="AD33" s="2631"/>
      <c r="AE33" s="1956">
        <f>AE32</f>
        <v>1.5</v>
      </c>
      <c r="AF33" s="1956">
        <f>AF32</f>
        <v>45</v>
      </c>
      <c r="AG33" s="1956">
        <f>AG32</f>
        <v>6</v>
      </c>
      <c r="AH33" s="1956"/>
      <c r="AI33" s="1956"/>
      <c r="AJ33" s="1956">
        <f>AJ32</f>
        <v>6</v>
      </c>
      <c r="AK33" s="1956"/>
      <c r="AL33" s="1956"/>
      <c r="AM33" s="1956"/>
      <c r="AN33" s="1956"/>
      <c r="AO33" s="1956">
        <f>AO32</f>
        <v>39</v>
      </c>
      <c r="AP33" s="963"/>
      <c r="AQ33" s="963">
        <v>1</v>
      </c>
      <c r="AR33" s="963"/>
      <c r="AS33" s="963"/>
      <c r="AT33" s="963"/>
      <c r="AU33" s="963"/>
      <c r="AV33" s="963"/>
      <c r="AW33" s="963"/>
      <c r="AX33" s="820">
        <v>6</v>
      </c>
      <c r="AY33" s="820"/>
      <c r="AZ33" s="820">
        <v>6</v>
      </c>
      <c r="BA33" s="820"/>
      <c r="BB33" s="820"/>
      <c r="BC33" s="820"/>
      <c r="BD33" s="820"/>
      <c r="BE33" s="820"/>
      <c r="BO33" s="1922"/>
    </row>
    <row r="34" spans="2:52" ht="49.5" customHeight="1" thickBot="1">
      <c r="B34" s="3215" t="s">
        <v>113</v>
      </c>
      <c r="C34" s="3215"/>
      <c r="D34" s="3215"/>
      <c r="E34" s="3215"/>
      <c r="F34" s="3215"/>
      <c r="G34" s="3215"/>
      <c r="H34" s="3215"/>
      <c r="I34" s="3215"/>
      <c r="J34" s="3215"/>
      <c r="K34" s="3215"/>
      <c r="L34" s="3215"/>
      <c r="M34" s="3215"/>
      <c r="N34" s="3215"/>
      <c r="O34" s="3215"/>
      <c r="P34" s="3215"/>
      <c r="Q34" s="3215"/>
      <c r="R34" s="3215"/>
      <c r="S34" s="3215"/>
      <c r="T34" s="3215"/>
      <c r="U34" s="3215"/>
      <c r="V34" s="3215"/>
      <c r="W34" s="3215"/>
      <c r="X34" s="3215"/>
      <c r="Y34" s="3215"/>
      <c r="Z34" s="3215"/>
      <c r="AA34" s="3215"/>
      <c r="AB34" s="3215"/>
      <c r="AC34" s="3215"/>
      <c r="AD34" s="3215"/>
      <c r="AE34">
        <f>AE23+AE26+AE30+AE33</f>
        <v>19</v>
      </c>
      <c r="AF34">
        <f>AF23+AF26+AF30+AF33</f>
        <v>570</v>
      </c>
      <c r="AG34">
        <f>AG23+AG26+AG30+AG33</f>
        <v>18</v>
      </c>
      <c r="AH34">
        <f>AH26+AH33</f>
        <v>8</v>
      </c>
      <c r="AJ34">
        <f>AJ26+AJ33</f>
        <v>10</v>
      </c>
      <c r="AO34">
        <f>AO26+AO30+AO33</f>
        <v>552</v>
      </c>
      <c r="AP34">
        <v>1</v>
      </c>
      <c r="AQ34">
        <v>2</v>
      </c>
      <c r="AW34">
        <v>1</v>
      </c>
      <c r="AX34">
        <f>AX26+AX33</f>
        <v>18</v>
      </c>
      <c r="AY34">
        <f>AY26+AY33</f>
        <v>8</v>
      </c>
      <c r="AZ34">
        <f>AZ26+AZ33</f>
        <v>10</v>
      </c>
    </row>
    <row r="35" spans="1:57" s="1005" customFormat="1" ht="49.5" customHeight="1" thickBot="1">
      <c r="A35" s="1683"/>
      <c r="B35" s="2653" t="s">
        <v>112</v>
      </c>
      <c r="C35" s="2654"/>
      <c r="D35" s="2654"/>
      <c r="E35" s="2654"/>
      <c r="F35" s="2654"/>
      <c r="G35" s="2654"/>
      <c r="H35" s="2654"/>
      <c r="I35" s="2654"/>
      <c r="J35" s="2654"/>
      <c r="K35" s="2654"/>
      <c r="L35" s="2654"/>
      <c r="M35" s="2654"/>
      <c r="N35" s="2654"/>
      <c r="O35" s="2654"/>
      <c r="P35" s="2654"/>
      <c r="Q35" s="2654"/>
      <c r="R35" s="2654"/>
      <c r="S35" s="2654"/>
      <c r="T35" s="2654"/>
      <c r="U35" s="2654"/>
      <c r="V35" s="2654"/>
      <c r="W35" s="2654"/>
      <c r="X35" s="2654"/>
      <c r="Y35" s="2654"/>
      <c r="Z35" s="2654"/>
      <c r="AA35" s="2654"/>
      <c r="AB35" s="2654"/>
      <c r="AC35" s="2654"/>
      <c r="AD35" s="2654"/>
      <c r="AE35" s="2654"/>
      <c r="AF35" s="2654"/>
      <c r="AG35" s="2654"/>
      <c r="AH35" s="2654"/>
      <c r="AI35" s="2654"/>
      <c r="AJ35" s="2654"/>
      <c r="AK35" s="2654"/>
      <c r="AL35" s="2654"/>
      <c r="AM35" s="2654"/>
      <c r="AN35" s="2654"/>
      <c r="AO35" s="2654"/>
      <c r="AP35" s="2654"/>
      <c r="AQ35" s="2654"/>
      <c r="AR35" s="2654"/>
      <c r="AS35" s="2654"/>
      <c r="AT35" s="2654"/>
      <c r="AU35" s="2654"/>
      <c r="AV35" s="2654"/>
      <c r="AW35" s="2654"/>
      <c r="AX35" s="2654"/>
      <c r="AY35" s="2654"/>
      <c r="AZ35" s="2654"/>
      <c r="BA35" s="2654"/>
      <c r="BB35" s="2654"/>
      <c r="BC35" s="2654"/>
      <c r="BD35" s="2654"/>
      <c r="BE35" s="2655"/>
    </row>
    <row r="36" spans="1:57" s="1005" customFormat="1" ht="49.5" customHeight="1" thickBot="1">
      <c r="A36" s="1683"/>
      <c r="B36" s="2604" t="s">
        <v>354</v>
      </c>
      <c r="C36" s="2605"/>
      <c r="D36" s="2605"/>
      <c r="E36" s="2605"/>
      <c r="F36" s="2605"/>
      <c r="G36" s="2605"/>
      <c r="H36" s="2605"/>
      <c r="I36" s="2605"/>
      <c r="J36" s="2605"/>
      <c r="K36" s="2605"/>
      <c r="L36" s="2605"/>
      <c r="M36" s="2605"/>
      <c r="N36" s="2605"/>
      <c r="O36" s="2605"/>
      <c r="P36" s="2605"/>
      <c r="Q36" s="2605"/>
      <c r="R36" s="2605"/>
      <c r="S36" s="2605"/>
      <c r="T36" s="2950"/>
      <c r="U36" s="2950"/>
      <c r="V36" s="2950"/>
      <c r="W36" s="2950"/>
      <c r="X36" s="2950"/>
      <c r="Y36" s="2950"/>
      <c r="Z36" s="2950"/>
      <c r="AA36" s="2950"/>
      <c r="AB36" s="2950"/>
      <c r="AC36" s="2950"/>
      <c r="AD36" s="2950"/>
      <c r="AE36" s="2950"/>
      <c r="AF36" s="2950"/>
      <c r="AG36" s="2950"/>
      <c r="AH36" s="2950"/>
      <c r="AI36" s="2950"/>
      <c r="AJ36" s="2950"/>
      <c r="AK36" s="2950"/>
      <c r="AL36" s="2950"/>
      <c r="AM36" s="2950"/>
      <c r="AN36" s="2950"/>
      <c r="AO36" s="2950"/>
      <c r="AP36" s="2950"/>
      <c r="AQ36" s="2950"/>
      <c r="AR36" s="2950"/>
      <c r="AS36" s="2950"/>
      <c r="AT36" s="2950"/>
      <c r="AU36" s="2950"/>
      <c r="AV36" s="2950"/>
      <c r="AW36" s="2950"/>
      <c r="AX36" s="2950"/>
      <c r="AY36" s="2950"/>
      <c r="AZ36" s="2950"/>
      <c r="BA36" s="2950"/>
      <c r="BB36" s="2950"/>
      <c r="BC36" s="2950"/>
      <c r="BD36" s="2950"/>
      <c r="BE36" s="2951"/>
    </row>
    <row r="37" spans="1:57" s="1005" customFormat="1" ht="112.5" customHeight="1">
      <c r="A37" s="1683"/>
      <c r="B37" s="884">
        <v>5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2613" t="s">
        <v>271</v>
      </c>
      <c r="U37" s="2614"/>
      <c r="V37" s="2614"/>
      <c r="W37" s="3455" t="s">
        <v>187</v>
      </c>
      <c r="X37" s="3455"/>
      <c r="Y37" s="3455"/>
      <c r="Z37" s="3455"/>
      <c r="AA37" s="3455"/>
      <c r="AB37" s="3455"/>
      <c r="AC37" s="3455"/>
      <c r="AD37" s="1960"/>
      <c r="AE37" s="817">
        <v>5</v>
      </c>
      <c r="AF37" s="817">
        <f>AE37*30</f>
        <v>150</v>
      </c>
      <c r="AG37" s="810">
        <v>18</v>
      </c>
      <c r="AH37" s="810">
        <v>8</v>
      </c>
      <c r="AI37" s="810"/>
      <c r="AJ37" s="810">
        <v>6</v>
      </c>
      <c r="AK37" s="810"/>
      <c r="AL37" s="810">
        <v>4</v>
      </c>
      <c r="AM37" s="810"/>
      <c r="AN37" s="810"/>
      <c r="AO37" s="817">
        <f>AF37-AG37</f>
        <v>132</v>
      </c>
      <c r="AP37" s="814">
        <v>5</v>
      </c>
      <c r="AQ37" s="814"/>
      <c r="AR37" s="814"/>
      <c r="AS37" s="814"/>
      <c r="AT37" s="814"/>
      <c r="AU37" s="814"/>
      <c r="AV37" s="814"/>
      <c r="AW37" s="814"/>
      <c r="AX37" s="814">
        <v>18</v>
      </c>
      <c r="AY37" s="814">
        <v>8</v>
      </c>
      <c r="AZ37" s="814">
        <v>6</v>
      </c>
      <c r="BA37" s="814">
        <v>4</v>
      </c>
      <c r="BB37" s="823"/>
      <c r="BC37" s="823"/>
      <c r="BD37" s="823"/>
      <c r="BE37" s="823"/>
    </row>
    <row r="38" spans="1:57" s="1005" customFormat="1" ht="114.75" customHeight="1">
      <c r="A38" s="1593"/>
      <c r="B38" s="823">
        <v>6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2613" t="s">
        <v>272</v>
      </c>
      <c r="U38" s="2614"/>
      <c r="V38" s="2615"/>
      <c r="W38" s="3434" t="s">
        <v>187</v>
      </c>
      <c r="X38" s="3422"/>
      <c r="Y38" s="3422"/>
      <c r="Z38" s="3422"/>
      <c r="AA38" s="3422"/>
      <c r="AB38" s="3422"/>
      <c r="AC38" s="3435"/>
      <c r="AD38" s="1960"/>
      <c r="AE38" s="2091">
        <v>3</v>
      </c>
      <c r="AF38" s="2091">
        <f>AE38*30</f>
        <v>90</v>
      </c>
      <c r="AG38" s="810">
        <v>12</v>
      </c>
      <c r="AH38" s="810">
        <v>8</v>
      </c>
      <c r="AI38" s="810"/>
      <c r="AJ38" s="810">
        <v>4</v>
      </c>
      <c r="AK38" s="810"/>
      <c r="AL38" s="810"/>
      <c r="AM38" s="810"/>
      <c r="AN38" s="810"/>
      <c r="AO38" s="2091">
        <f>AF38-AG38</f>
        <v>78</v>
      </c>
      <c r="AP38" s="814"/>
      <c r="AQ38" s="814">
        <v>6</v>
      </c>
      <c r="AR38" s="814"/>
      <c r="AS38" s="814"/>
      <c r="AT38" s="814"/>
      <c r="AU38" s="814"/>
      <c r="AV38" s="814">
        <v>6</v>
      </c>
      <c r="AW38" s="814"/>
      <c r="AX38" s="814"/>
      <c r="AY38" s="814"/>
      <c r="AZ38" s="814"/>
      <c r="BA38" s="814"/>
      <c r="BB38" s="823">
        <v>12</v>
      </c>
      <c r="BC38" s="823">
        <v>8</v>
      </c>
      <c r="BD38" s="823">
        <v>4</v>
      </c>
      <c r="BE38" s="823">
        <v>0</v>
      </c>
    </row>
    <row r="39" spans="1:57" s="1005" customFormat="1" ht="111.75" customHeight="1">
      <c r="A39" s="1593"/>
      <c r="B39" s="823">
        <v>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2613" t="s">
        <v>273</v>
      </c>
      <c r="U39" s="2614"/>
      <c r="V39" s="2615"/>
      <c r="W39" s="3422" t="s">
        <v>187</v>
      </c>
      <c r="X39" s="3422"/>
      <c r="Y39" s="3422"/>
      <c r="Z39" s="3422"/>
      <c r="AA39" s="3422"/>
      <c r="AB39" s="3422"/>
      <c r="AC39" s="3435"/>
      <c r="AD39" s="1960"/>
      <c r="AE39" s="810">
        <v>1</v>
      </c>
      <c r="AF39" s="810">
        <f>AE39*30</f>
        <v>30</v>
      </c>
      <c r="AG39" s="810"/>
      <c r="AH39" s="810"/>
      <c r="AI39" s="810"/>
      <c r="AJ39" s="810"/>
      <c r="AK39" s="810"/>
      <c r="AL39" s="810"/>
      <c r="AM39" s="810"/>
      <c r="AN39" s="810"/>
      <c r="AO39" s="810">
        <v>30</v>
      </c>
      <c r="AP39" s="814"/>
      <c r="AQ39" s="814"/>
      <c r="AR39" s="814"/>
      <c r="AS39" s="814"/>
      <c r="AT39" s="814">
        <v>5</v>
      </c>
      <c r="AU39" s="814"/>
      <c r="AV39" s="814"/>
      <c r="AW39" s="814"/>
      <c r="AX39" s="814" t="s">
        <v>231</v>
      </c>
      <c r="AY39" s="814"/>
      <c r="AZ39" s="814"/>
      <c r="BA39" s="814"/>
      <c r="BB39" s="823"/>
      <c r="BC39" s="823"/>
      <c r="BD39" s="823"/>
      <c r="BE39" s="823"/>
    </row>
    <row r="40" spans="1:57" s="1005" customFormat="1" ht="111.75" customHeight="1">
      <c r="A40" s="1593"/>
      <c r="B40" s="1957">
        <v>8</v>
      </c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3366" t="s">
        <v>252</v>
      </c>
      <c r="U40" s="3367"/>
      <c r="V40" s="3368"/>
      <c r="W40" s="2864" t="s">
        <v>187</v>
      </c>
      <c r="X40" s="2865"/>
      <c r="Y40" s="2865"/>
      <c r="Z40" s="2865"/>
      <c r="AA40" s="2865"/>
      <c r="AB40" s="2865"/>
      <c r="AC40" s="2865"/>
      <c r="AD40" s="2865"/>
      <c r="AE40" s="2091">
        <v>3.5</v>
      </c>
      <c r="AF40" s="2091">
        <f>AE40*30</f>
        <v>105</v>
      </c>
      <c r="AG40" s="810">
        <v>14</v>
      </c>
      <c r="AH40" s="810">
        <v>8</v>
      </c>
      <c r="AI40" s="810"/>
      <c r="AJ40" s="810"/>
      <c r="AK40" s="810"/>
      <c r="AL40" s="810">
        <v>6</v>
      </c>
      <c r="AM40" s="810"/>
      <c r="AN40" s="810"/>
      <c r="AO40" s="2091">
        <f>AF40-AG40</f>
        <v>91</v>
      </c>
      <c r="AP40" s="814"/>
      <c r="AQ40" s="814">
        <v>5</v>
      </c>
      <c r="AR40" s="814"/>
      <c r="AS40" s="814"/>
      <c r="AT40" s="814"/>
      <c r="AU40" s="814"/>
      <c r="AV40" s="814">
        <v>5</v>
      </c>
      <c r="AW40" s="814"/>
      <c r="AX40" s="814">
        <v>14</v>
      </c>
      <c r="AY40" s="814">
        <v>8</v>
      </c>
      <c r="AZ40" s="814"/>
      <c r="BA40" s="814">
        <v>6</v>
      </c>
      <c r="BB40" s="823"/>
      <c r="BC40" s="823"/>
      <c r="BD40" s="823"/>
      <c r="BE40" s="823"/>
    </row>
    <row r="41" spans="1:57" s="1005" customFormat="1" ht="111.75" customHeight="1">
      <c r="A41" s="1593"/>
      <c r="B41" s="822">
        <v>9</v>
      </c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823"/>
      <c r="O41" s="823"/>
      <c r="P41" s="823"/>
      <c r="Q41" s="823"/>
      <c r="R41" s="823"/>
      <c r="S41" s="1959"/>
      <c r="T41" s="3369" t="s">
        <v>255</v>
      </c>
      <c r="U41" s="3138"/>
      <c r="V41" s="3370"/>
      <c r="W41" s="3334" t="s">
        <v>187</v>
      </c>
      <c r="X41" s="3140"/>
      <c r="Y41" s="3140"/>
      <c r="Z41" s="3140"/>
      <c r="AA41" s="3140"/>
      <c r="AB41" s="3140"/>
      <c r="AC41" s="3140"/>
      <c r="AD41" s="3456"/>
      <c r="AE41" s="2091">
        <v>3.5</v>
      </c>
      <c r="AF41" s="2091">
        <f>AE41*30</f>
        <v>105</v>
      </c>
      <c r="AG41" s="810">
        <v>16</v>
      </c>
      <c r="AH41" s="810">
        <v>8</v>
      </c>
      <c r="AI41" s="810"/>
      <c r="AJ41" s="810">
        <v>8</v>
      </c>
      <c r="AK41" s="810"/>
      <c r="AL41" s="810"/>
      <c r="AM41" s="810"/>
      <c r="AN41" s="810"/>
      <c r="AO41" s="2091">
        <f>AF41-AG41</f>
        <v>89</v>
      </c>
      <c r="AP41" s="814"/>
      <c r="AQ41" s="814">
        <v>6</v>
      </c>
      <c r="AR41" s="814"/>
      <c r="AS41" s="814"/>
      <c r="AT41" s="814"/>
      <c r="AU41" s="814">
        <v>6</v>
      </c>
      <c r="AV41" s="814"/>
      <c r="AW41" s="814"/>
      <c r="AX41" s="814"/>
      <c r="AY41" s="814"/>
      <c r="AZ41" s="814"/>
      <c r="BA41" s="814"/>
      <c r="BB41" s="823">
        <v>16</v>
      </c>
      <c r="BC41" s="823">
        <v>8</v>
      </c>
      <c r="BD41" s="823">
        <v>8</v>
      </c>
      <c r="BE41" s="823"/>
    </row>
    <row r="42" spans="1:57" s="1005" customFormat="1" ht="81.75" customHeight="1">
      <c r="A42" s="1593"/>
      <c r="B42" s="825">
        <v>10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2613" t="s">
        <v>274</v>
      </c>
      <c r="U42" s="2614"/>
      <c r="V42" s="2615"/>
      <c r="W42" s="2864" t="s">
        <v>187</v>
      </c>
      <c r="X42" s="2865"/>
      <c r="Y42" s="2865"/>
      <c r="Z42" s="2865"/>
      <c r="AA42" s="2865"/>
      <c r="AB42" s="2865"/>
      <c r="AC42" s="2865"/>
      <c r="AD42" s="2865"/>
      <c r="AE42" s="2091">
        <v>2</v>
      </c>
      <c r="AF42" s="2091">
        <v>60</v>
      </c>
      <c r="AG42" s="810">
        <v>8</v>
      </c>
      <c r="AH42" s="810">
        <v>6</v>
      </c>
      <c r="AI42" s="810"/>
      <c r="AJ42" s="810">
        <v>2</v>
      </c>
      <c r="AK42" s="810"/>
      <c r="AL42" s="810"/>
      <c r="AM42" s="810"/>
      <c r="AN42" s="810"/>
      <c r="AO42" s="2091">
        <v>52</v>
      </c>
      <c r="AP42" s="814"/>
      <c r="AQ42" s="814">
        <v>6</v>
      </c>
      <c r="AR42" s="814"/>
      <c r="AS42" s="814"/>
      <c r="AT42" s="814"/>
      <c r="AU42" s="814"/>
      <c r="AV42" s="814"/>
      <c r="AW42" s="814"/>
      <c r="AX42" s="814"/>
      <c r="AY42" s="814"/>
      <c r="AZ42" s="814"/>
      <c r="BA42" s="814"/>
      <c r="BB42" s="823">
        <v>8</v>
      </c>
      <c r="BC42" s="823">
        <v>6</v>
      </c>
      <c r="BD42" s="823">
        <v>2</v>
      </c>
      <c r="BE42" s="823"/>
    </row>
    <row r="43" spans="1:57" s="1005" customFormat="1" ht="76.5" customHeight="1">
      <c r="A43" s="1593"/>
      <c r="B43" s="823">
        <v>11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2613" t="s">
        <v>275</v>
      </c>
      <c r="U43" s="2614"/>
      <c r="V43" s="2615"/>
      <c r="W43" s="2864" t="s">
        <v>187</v>
      </c>
      <c r="X43" s="2865"/>
      <c r="Y43" s="2865"/>
      <c r="Z43" s="2865"/>
      <c r="AA43" s="2865"/>
      <c r="AB43" s="2865"/>
      <c r="AC43" s="2865"/>
      <c r="AD43" s="2865"/>
      <c r="AE43" s="810">
        <v>3</v>
      </c>
      <c r="AF43" s="810">
        <v>90</v>
      </c>
      <c r="AG43" s="810">
        <v>8</v>
      </c>
      <c r="AH43" s="810">
        <v>4</v>
      </c>
      <c r="AI43" s="810"/>
      <c r="AJ43" s="810">
        <v>4</v>
      </c>
      <c r="AK43" s="810"/>
      <c r="AL43" s="810"/>
      <c r="AM43" s="810"/>
      <c r="AN43" s="810"/>
      <c r="AO43" s="810">
        <v>82</v>
      </c>
      <c r="AP43" s="814"/>
      <c r="AQ43" s="814">
        <v>6</v>
      </c>
      <c r="AR43" s="814"/>
      <c r="AS43" s="814"/>
      <c r="AT43" s="814"/>
      <c r="AU43" s="814"/>
      <c r="AV43" s="814"/>
      <c r="AW43" s="814"/>
      <c r="AX43" s="814"/>
      <c r="AY43" s="814"/>
      <c r="AZ43" s="814"/>
      <c r="BA43" s="814"/>
      <c r="BB43" s="823">
        <v>8</v>
      </c>
      <c r="BC43" s="823">
        <v>4</v>
      </c>
      <c r="BD43" s="823">
        <v>4</v>
      </c>
      <c r="BE43" s="823"/>
    </row>
    <row r="44" spans="1:57" s="1005" customFormat="1" ht="49.5" customHeight="1">
      <c r="A44" s="1593"/>
      <c r="B44" s="823"/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3345" t="s">
        <v>152</v>
      </c>
      <c r="U44" s="3345"/>
      <c r="V44" s="3345"/>
      <c r="W44" s="3345"/>
      <c r="X44" s="3345"/>
      <c r="Y44" s="3345"/>
      <c r="Z44" s="3345"/>
      <c r="AA44" s="3345"/>
      <c r="AB44" s="3345"/>
      <c r="AC44" s="3345"/>
      <c r="AD44" s="3457"/>
      <c r="AE44" s="817">
        <f>SUM(AE37:AE43)</f>
        <v>21</v>
      </c>
      <c r="AF44" s="817">
        <f>SUM(AF37:AF43)</f>
        <v>630</v>
      </c>
      <c r="AG44" s="817">
        <f>SUM(AG37:AG43)</f>
        <v>76</v>
      </c>
      <c r="AH44" s="817">
        <f>SUM(AH37:AH43)</f>
        <v>42</v>
      </c>
      <c r="AI44" s="817"/>
      <c r="AJ44" s="817">
        <f>SUM(AJ37:AJ43)</f>
        <v>24</v>
      </c>
      <c r="AK44" s="817"/>
      <c r="AL44" s="817">
        <f>SUM(AL37:AL43)</f>
        <v>10</v>
      </c>
      <c r="AM44" s="817"/>
      <c r="AN44" s="817"/>
      <c r="AO44" s="817">
        <f>SUM(AO37:AO43)</f>
        <v>554</v>
      </c>
      <c r="AP44" s="818">
        <v>1</v>
      </c>
      <c r="AQ44" s="818">
        <v>5</v>
      </c>
      <c r="AR44" s="818"/>
      <c r="AS44" s="818"/>
      <c r="AT44" s="818">
        <v>1</v>
      </c>
      <c r="AU44" s="818">
        <v>1</v>
      </c>
      <c r="AV44" s="818">
        <v>2</v>
      </c>
      <c r="AW44" s="818"/>
      <c r="AX44" s="818">
        <f>SUM(AX37:AX43)</f>
        <v>32</v>
      </c>
      <c r="AY44" s="818">
        <f>SUM(AY37:AY43)</f>
        <v>16</v>
      </c>
      <c r="AZ44" s="818">
        <f>SUM(AZ37:AZ43)</f>
        <v>6</v>
      </c>
      <c r="BA44" s="818">
        <f>SUM(BA37:BA43)</f>
        <v>10</v>
      </c>
      <c r="BB44" s="1167">
        <f>BB38+BB41+BB42+BB43</f>
        <v>44</v>
      </c>
      <c r="BC44" s="1167">
        <f>BC38+BC41+BC42+BC43</f>
        <v>26</v>
      </c>
      <c r="BD44" s="1167">
        <v>18</v>
      </c>
      <c r="BE44" s="1167"/>
    </row>
    <row r="45" spans="1:73" s="1005" customFormat="1" ht="49.5" customHeight="1" thickBot="1">
      <c r="A45" s="1683"/>
      <c r="B45" s="894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3346" t="s">
        <v>116</v>
      </c>
      <c r="U45" s="3347"/>
      <c r="V45" s="3347"/>
      <c r="W45" s="3347"/>
      <c r="X45" s="3347"/>
      <c r="Y45" s="3347"/>
      <c r="Z45" s="3347"/>
      <c r="AA45" s="3347"/>
      <c r="AB45" s="3347"/>
      <c r="AC45" s="3347"/>
      <c r="AD45" s="3347"/>
      <c r="AE45" s="3347"/>
      <c r="AF45" s="3347"/>
      <c r="AG45" s="3347"/>
      <c r="AH45" s="3347"/>
      <c r="AI45" s="3347"/>
      <c r="AJ45" s="3347"/>
      <c r="AK45" s="3347"/>
      <c r="AL45" s="3347"/>
      <c r="AM45" s="3347"/>
      <c r="AN45" s="3347"/>
      <c r="AO45" s="3347"/>
      <c r="AP45" s="3347"/>
      <c r="AQ45" s="3347"/>
      <c r="AR45" s="3347"/>
      <c r="AS45" s="3347"/>
      <c r="AT45" s="3347"/>
      <c r="AU45" s="3347"/>
      <c r="AV45" s="3347"/>
      <c r="AW45" s="3347"/>
      <c r="AX45" s="3347"/>
      <c r="AY45" s="3347"/>
      <c r="AZ45" s="3347"/>
      <c r="BA45" s="3347"/>
      <c r="BB45" s="3347"/>
      <c r="BC45" s="3347"/>
      <c r="BD45" s="3347"/>
      <c r="BE45" s="3349"/>
      <c r="BF45" s="1580"/>
      <c r="BG45" s="1580"/>
      <c r="BH45" s="1580"/>
      <c r="BI45" s="1580"/>
      <c r="BJ45" s="1580"/>
      <c r="BK45" s="1580"/>
      <c r="BL45" s="1580"/>
      <c r="BM45" s="1580"/>
      <c r="BN45" s="1580"/>
      <c r="BO45" s="1580"/>
      <c r="BP45" s="1580"/>
      <c r="BQ45" s="1580"/>
      <c r="BR45" s="1580"/>
      <c r="BS45" s="1580"/>
      <c r="BT45" s="1580"/>
      <c r="BU45" s="1580"/>
    </row>
    <row r="46" spans="1:57" s="1005" customFormat="1" ht="49.5" customHeight="1">
      <c r="A46" s="1593"/>
      <c r="B46" s="823">
        <v>12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3458" t="s">
        <v>387</v>
      </c>
      <c r="U46" s="3458"/>
      <c r="V46" s="3458"/>
      <c r="W46" s="3459" t="s">
        <v>187</v>
      </c>
      <c r="X46" s="3459"/>
      <c r="Y46" s="3459"/>
      <c r="Z46" s="3459"/>
      <c r="AA46" s="3459"/>
      <c r="AB46" s="3459"/>
      <c r="AC46" s="3459"/>
      <c r="AD46" s="3459"/>
      <c r="AE46" s="810">
        <v>5</v>
      </c>
      <c r="AF46" s="810">
        <v>150</v>
      </c>
      <c r="AG46" s="810">
        <v>12</v>
      </c>
      <c r="AH46" s="810">
        <v>6</v>
      </c>
      <c r="AI46" s="810"/>
      <c r="AJ46" s="810"/>
      <c r="AK46" s="810"/>
      <c r="AL46" s="810">
        <v>6</v>
      </c>
      <c r="AM46" s="810"/>
      <c r="AN46" s="810"/>
      <c r="AO46" s="810">
        <v>138</v>
      </c>
      <c r="AP46" s="814"/>
      <c r="AQ46" s="814">
        <v>5</v>
      </c>
      <c r="AR46" s="814"/>
      <c r="AS46" s="814"/>
      <c r="AT46" s="814"/>
      <c r="AU46" s="814"/>
      <c r="AV46" s="814"/>
      <c r="AW46" s="814"/>
      <c r="AX46" s="814">
        <v>12</v>
      </c>
      <c r="AY46" s="814">
        <v>6</v>
      </c>
      <c r="AZ46" s="814"/>
      <c r="BA46" s="814">
        <v>6</v>
      </c>
      <c r="BB46" s="823"/>
      <c r="BC46" s="823"/>
      <c r="BD46" s="823"/>
      <c r="BE46" s="823"/>
    </row>
    <row r="47" spans="1:57" s="1005" customFormat="1" ht="72" customHeight="1">
      <c r="A47" s="1593"/>
      <c r="B47" s="823">
        <v>13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3458" t="s">
        <v>388</v>
      </c>
      <c r="U47" s="3458"/>
      <c r="V47" s="3458"/>
      <c r="W47" s="3459" t="s">
        <v>187</v>
      </c>
      <c r="X47" s="3459"/>
      <c r="Y47" s="3459"/>
      <c r="Z47" s="3459"/>
      <c r="AA47" s="3459"/>
      <c r="AB47" s="3459"/>
      <c r="AC47" s="3459"/>
      <c r="AD47" s="3459"/>
      <c r="AE47" s="2091">
        <v>4</v>
      </c>
      <c r="AF47" s="2128">
        <f>AE47*30</f>
        <v>120</v>
      </c>
      <c r="AG47" s="2091">
        <v>8</v>
      </c>
      <c r="AH47" s="2091">
        <v>2</v>
      </c>
      <c r="AI47" s="2091"/>
      <c r="AJ47" s="2091"/>
      <c r="AK47" s="2091"/>
      <c r="AL47" s="2091">
        <v>6</v>
      </c>
      <c r="AM47" s="2091"/>
      <c r="AN47" s="2091"/>
      <c r="AO47" s="2091">
        <f>AF47-AG47</f>
        <v>112</v>
      </c>
      <c r="AP47" s="2091"/>
      <c r="AQ47" s="2091">
        <v>6</v>
      </c>
      <c r="AR47" s="2091"/>
      <c r="AS47" s="2091"/>
      <c r="AT47" s="2091"/>
      <c r="AU47" s="2091"/>
      <c r="AV47" s="2091"/>
      <c r="AW47" s="2091"/>
      <c r="AX47" s="2091"/>
      <c r="AY47" s="2091"/>
      <c r="AZ47" s="2091"/>
      <c r="BA47" s="2091"/>
      <c r="BB47" s="2091">
        <v>8</v>
      </c>
      <c r="BC47" s="2091">
        <v>2</v>
      </c>
      <c r="BD47" s="2091"/>
      <c r="BE47" s="2091">
        <v>6</v>
      </c>
    </row>
    <row r="48" spans="1:57" s="1005" customFormat="1" ht="96.75" customHeight="1">
      <c r="A48" s="1593"/>
      <c r="B48" s="823">
        <v>14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3458" t="s">
        <v>389</v>
      </c>
      <c r="U48" s="3458"/>
      <c r="V48" s="3458"/>
      <c r="W48" s="3459" t="s">
        <v>187</v>
      </c>
      <c r="X48" s="3459"/>
      <c r="Y48" s="3459"/>
      <c r="Z48" s="3459"/>
      <c r="AA48" s="3459"/>
      <c r="AB48" s="3459"/>
      <c r="AC48" s="3459"/>
      <c r="AD48" s="3459"/>
      <c r="AE48" s="810">
        <v>4.5</v>
      </c>
      <c r="AF48" s="2128">
        <f>AE48*30</f>
        <v>135</v>
      </c>
      <c r="AG48" s="810">
        <v>12</v>
      </c>
      <c r="AH48" s="810">
        <v>8</v>
      </c>
      <c r="AI48" s="810"/>
      <c r="AJ48" s="810">
        <v>4</v>
      </c>
      <c r="AK48" s="810"/>
      <c r="AL48" s="810"/>
      <c r="AM48" s="810"/>
      <c r="AN48" s="810"/>
      <c r="AO48" s="2091">
        <v>123</v>
      </c>
      <c r="AP48" s="814">
        <v>5</v>
      </c>
      <c r="AQ48" s="814"/>
      <c r="AR48" s="814"/>
      <c r="AS48" s="814"/>
      <c r="AT48" s="814"/>
      <c r="AU48" s="814">
        <v>5</v>
      </c>
      <c r="AV48" s="814"/>
      <c r="AW48" s="814"/>
      <c r="AX48" s="814">
        <v>12</v>
      </c>
      <c r="AY48" s="814">
        <v>8</v>
      </c>
      <c r="AZ48" s="814">
        <v>4</v>
      </c>
      <c r="BA48" s="814"/>
      <c r="BB48" s="2091"/>
      <c r="BC48" s="1167"/>
      <c r="BD48" s="1167"/>
      <c r="BE48" s="823"/>
    </row>
    <row r="49" spans="1:57" s="1005" customFormat="1" ht="51.75" customHeight="1">
      <c r="A49" s="1593"/>
      <c r="B49" s="823">
        <v>15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3458" t="s">
        <v>390</v>
      </c>
      <c r="U49" s="3458"/>
      <c r="V49" s="3458"/>
      <c r="W49" s="3459" t="s">
        <v>187</v>
      </c>
      <c r="X49" s="3459"/>
      <c r="Y49" s="3459"/>
      <c r="Z49" s="3459"/>
      <c r="AA49" s="3459"/>
      <c r="AB49" s="3459"/>
      <c r="AC49" s="3459"/>
      <c r="AD49" s="2092"/>
      <c r="AE49" s="810">
        <v>4</v>
      </c>
      <c r="AF49" s="810">
        <v>120</v>
      </c>
      <c r="AG49" s="810">
        <v>10</v>
      </c>
      <c r="AH49" s="810">
        <v>6</v>
      </c>
      <c r="AI49" s="810"/>
      <c r="AJ49" s="810">
        <v>4</v>
      </c>
      <c r="AK49" s="810"/>
      <c r="AL49" s="810"/>
      <c r="AM49" s="810"/>
      <c r="AN49" s="810"/>
      <c r="AO49" s="810">
        <v>110</v>
      </c>
      <c r="AP49" s="814"/>
      <c r="AQ49" s="814">
        <v>5</v>
      </c>
      <c r="AR49" s="814"/>
      <c r="AS49" s="814"/>
      <c r="AT49" s="814"/>
      <c r="AU49" s="814"/>
      <c r="AV49" s="814"/>
      <c r="AW49" s="814"/>
      <c r="AX49" s="814">
        <v>10</v>
      </c>
      <c r="AY49" s="814">
        <v>6</v>
      </c>
      <c r="AZ49" s="814">
        <v>4</v>
      </c>
      <c r="BA49" s="814"/>
      <c r="BB49" s="823"/>
      <c r="BC49" s="823"/>
      <c r="BD49" s="823"/>
      <c r="BE49" s="823"/>
    </row>
    <row r="50" spans="1:57" s="1005" customFormat="1" ht="51.75" customHeight="1">
      <c r="A50" s="1593"/>
      <c r="B50" s="827">
        <v>16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3458" t="s">
        <v>391</v>
      </c>
      <c r="U50" s="3460"/>
      <c r="V50" s="3460"/>
      <c r="W50" s="3459" t="s">
        <v>187</v>
      </c>
      <c r="X50" s="3459"/>
      <c r="Y50" s="3459"/>
      <c r="Z50" s="3459"/>
      <c r="AA50" s="3459"/>
      <c r="AB50" s="3459"/>
      <c r="AC50" s="3459"/>
      <c r="AD50" s="2092"/>
      <c r="AE50" s="810">
        <v>3</v>
      </c>
      <c r="AF50" s="810">
        <v>90</v>
      </c>
      <c r="AG50" s="810">
        <v>8</v>
      </c>
      <c r="AH50" s="810">
        <v>4</v>
      </c>
      <c r="AI50" s="810"/>
      <c r="AJ50" s="810">
        <v>4</v>
      </c>
      <c r="AK50" s="810"/>
      <c r="AL50" s="810"/>
      <c r="AM50" s="810"/>
      <c r="AN50" s="810"/>
      <c r="AO50" s="810">
        <v>82</v>
      </c>
      <c r="AP50" s="814"/>
      <c r="AQ50" s="814">
        <v>6</v>
      </c>
      <c r="AR50" s="814"/>
      <c r="AS50" s="814"/>
      <c r="AT50" s="814"/>
      <c r="AU50" s="814"/>
      <c r="AV50" s="814"/>
      <c r="AW50" s="814"/>
      <c r="AX50" s="814"/>
      <c r="AY50" s="814"/>
      <c r="AZ50" s="814"/>
      <c r="BA50" s="814"/>
      <c r="BB50" s="823">
        <v>8</v>
      </c>
      <c r="BC50" s="823">
        <v>4</v>
      </c>
      <c r="BD50" s="823">
        <v>4</v>
      </c>
      <c r="BE50" s="823"/>
    </row>
    <row r="51" spans="1:57" s="1005" customFormat="1" ht="56.25" customHeight="1">
      <c r="A51" s="1593"/>
      <c r="B51" s="827">
        <v>17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3458" t="s">
        <v>392</v>
      </c>
      <c r="U51" s="3460"/>
      <c r="V51" s="3460"/>
      <c r="W51" s="3459" t="s">
        <v>276</v>
      </c>
      <c r="X51" s="3459"/>
      <c r="Y51" s="3459"/>
      <c r="Z51" s="3459"/>
      <c r="AA51" s="3459"/>
      <c r="AB51" s="3459"/>
      <c r="AC51" s="3459"/>
      <c r="AD51" s="2092"/>
      <c r="AE51" s="810">
        <v>3</v>
      </c>
      <c r="AF51" s="810">
        <v>90</v>
      </c>
      <c r="AG51" s="810"/>
      <c r="AH51" s="810"/>
      <c r="AI51" s="810"/>
      <c r="AJ51" s="810"/>
      <c r="AK51" s="810"/>
      <c r="AL51" s="810"/>
      <c r="AM51" s="810"/>
      <c r="AN51" s="810"/>
      <c r="AO51" s="810">
        <v>90</v>
      </c>
      <c r="AP51" s="814"/>
      <c r="AQ51" s="814" t="s">
        <v>355</v>
      </c>
      <c r="AR51" s="814"/>
      <c r="AS51" s="814"/>
      <c r="AT51" s="814"/>
      <c r="AU51" s="814"/>
      <c r="AV51" s="814"/>
      <c r="AW51" s="814"/>
      <c r="AX51" s="814" t="s">
        <v>231</v>
      </c>
      <c r="AY51" s="814"/>
      <c r="AZ51" s="814"/>
      <c r="BA51" s="814"/>
      <c r="BB51" s="823"/>
      <c r="BC51" s="823"/>
      <c r="BD51" s="823"/>
      <c r="BE51" s="823"/>
    </row>
    <row r="52" spans="1:57" s="1005" customFormat="1" ht="49.5" customHeight="1">
      <c r="A52" s="1593"/>
      <c r="B52" s="823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1148"/>
      <c r="P52" s="1148"/>
      <c r="Q52" s="1148"/>
      <c r="R52" s="1148"/>
      <c r="S52" s="1148"/>
      <c r="T52" s="3461" t="s">
        <v>277</v>
      </c>
      <c r="U52" s="3461"/>
      <c r="V52" s="3461"/>
      <c r="W52" s="3461"/>
      <c r="X52" s="3461"/>
      <c r="Y52" s="3461"/>
      <c r="Z52" s="3461"/>
      <c r="AA52" s="3461"/>
      <c r="AB52" s="3461"/>
      <c r="AC52" s="3461"/>
      <c r="AD52" s="3461"/>
      <c r="AE52" s="2125">
        <f>SUM(AE45:AE51)</f>
        <v>23.5</v>
      </c>
      <c r="AF52" s="2125">
        <f>SUM(AF45:AF51)</f>
        <v>705</v>
      </c>
      <c r="AG52" s="2125">
        <f>SUM(AG45:AG51)</f>
        <v>50</v>
      </c>
      <c r="AH52" s="2125">
        <f>SUM(AH45:AH51)</f>
        <v>26</v>
      </c>
      <c r="AI52" s="2125"/>
      <c r="AJ52" s="2125">
        <f>SUM(AJ45:AJ51)</f>
        <v>12</v>
      </c>
      <c r="AK52" s="2125"/>
      <c r="AL52" s="2125">
        <f>SUM(AL45:AL51)</f>
        <v>12</v>
      </c>
      <c r="AM52" s="2125"/>
      <c r="AN52" s="2125"/>
      <c r="AO52" s="2125">
        <f>SUM(AO45:AO51)</f>
        <v>655</v>
      </c>
      <c r="AP52" s="2126">
        <v>1</v>
      </c>
      <c r="AQ52" s="2126" t="s">
        <v>356</v>
      </c>
      <c r="AR52" s="2126"/>
      <c r="AS52" s="2126"/>
      <c r="AT52" s="2126"/>
      <c r="AU52" s="2126">
        <v>1</v>
      </c>
      <c r="AV52" s="2126"/>
      <c r="AW52" s="2126"/>
      <c r="AX52" s="2126">
        <f aca="true" t="shared" si="1" ref="AX52:BE52">SUM(AX45:AX51)</f>
        <v>34</v>
      </c>
      <c r="AY52" s="2126">
        <f t="shared" si="1"/>
        <v>20</v>
      </c>
      <c r="AZ52" s="2126">
        <f t="shared" si="1"/>
        <v>8</v>
      </c>
      <c r="BA52" s="2126">
        <f t="shared" si="1"/>
        <v>6</v>
      </c>
      <c r="BB52" s="2127">
        <f t="shared" si="1"/>
        <v>16</v>
      </c>
      <c r="BC52" s="2127">
        <f t="shared" si="1"/>
        <v>6</v>
      </c>
      <c r="BD52" s="2127">
        <f t="shared" si="1"/>
        <v>4</v>
      </c>
      <c r="BE52" s="2127">
        <f t="shared" si="1"/>
        <v>6</v>
      </c>
    </row>
    <row r="53" spans="2:57" ht="49.5" customHeight="1">
      <c r="B53" s="3452" t="s">
        <v>428</v>
      </c>
      <c r="C53" s="3452"/>
      <c r="D53" s="3452"/>
      <c r="E53" s="3452"/>
      <c r="F53" s="3452"/>
      <c r="G53" s="3452"/>
      <c r="H53" s="3452"/>
      <c r="I53" s="3452"/>
      <c r="J53" s="3452"/>
      <c r="K53" s="3452"/>
      <c r="L53" s="3452"/>
      <c r="M53" s="3452"/>
      <c r="N53" s="3452"/>
      <c r="O53" s="3452"/>
      <c r="P53" s="3452"/>
      <c r="Q53" s="3452"/>
      <c r="R53" s="3452"/>
      <c r="S53" s="3452"/>
      <c r="T53" s="3452"/>
      <c r="U53" s="3452"/>
      <c r="V53" s="3452"/>
      <c r="W53" s="3452"/>
      <c r="X53" s="3452"/>
      <c r="Y53" s="3452"/>
      <c r="Z53" s="3452"/>
      <c r="AA53" s="3452"/>
      <c r="AB53" s="3452"/>
      <c r="AC53" s="3452"/>
      <c r="AD53" s="3452"/>
      <c r="AE53" s="2159">
        <f>AE44+AE52</f>
        <v>44.5</v>
      </c>
      <c r="AF53" s="2159">
        <f>AF44+AF52</f>
        <v>1335</v>
      </c>
      <c r="AG53" s="2159">
        <f>AG44+AG52</f>
        <v>126</v>
      </c>
      <c r="AH53" s="2159">
        <f>AH44+AH52</f>
        <v>68</v>
      </c>
      <c r="AI53" s="2159"/>
      <c r="AJ53" s="2159">
        <f>AJ44+AJ52</f>
        <v>36</v>
      </c>
      <c r="AK53" s="2159"/>
      <c r="AL53" s="2159">
        <f>AL44+AL52</f>
        <v>22</v>
      </c>
      <c r="AM53" s="2159"/>
      <c r="AN53" s="2159"/>
      <c r="AO53" s="2159">
        <f>AO44+AO52</f>
        <v>1209</v>
      </c>
      <c r="AP53" s="2159">
        <v>2</v>
      </c>
      <c r="AQ53" s="2159" t="s">
        <v>357</v>
      </c>
      <c r="AR53" s="2159"/>
      <c r="AS53" s="2159"/>
      <c r="AT53" s="2159">
        <v>1</v>
      </c>
      <c r="AU53" s="2159">
        <v>2</v>
      </c>
      <c r="AV53" s="2159"/>
      <c r="AW53" s="2159"/>
      <c r="AX53" s="2159">
        <f aca="true" t="shared" si="2" ref="AX53:BC53">AX44+AX52</f>
        <v>66</v>
      </c>
      <c r="AY53" s="2159">
        <f t="shared" si="2"/>
        <v>36</v>
      </c>
      <c r="AZ53" s="2159">
        <f t="shared" si="2"/>
        <v>14</v>
      </c>
      <c r="BA53" s="2159">
        <f t="shared" si="2"/>
        <v>16</v>
      </c>
      <c r="BB53" s="2159">
        <f t="shared" si="2"/>
        <v>60</v>
      </c>
      <c r="BC53" s="2159">
        <f t="shared" si="2"/>
        <v>32</v>
      </c>
      <c r="BD53" s="2159">
        <f>BD44+BD52</f>
        <v>22</v>
      </c>
      <c r="BE53" s="2159">
        <v>6</v>
      </c>
    </row>
    <row r="54" spans="2:57" s="29" customFormat="1" ht="49.5" customHeight="1" thickBot="1">
      <c r="B54" s="3415" t="s">
        <v>106</v>
      </c>
      <c r="C54" s="3416"/>
      <c r="D54" s="3416"/>
      <c r="E54" s="3416"/>
      <c r="F54" s="3416"/>
      <c r="G54" s="3416"/>
      <c r="H54" s="3416"/>
      <c r="I54" s="3416"/>
      <c r="J54" s="3416"/>
      <c r="K54" s="3416"/>
      <c r="L54" s="3416"/>
      <c r="M54" s="3416"/>
      <c r="N54" s="3416"/>
      <c r="O54" s="3416"/>
      <c r="P54" s="3416"/>
      <c r="Q54" s="3416"/>
      <c r="R54" s="3416"/>
      <c r="S54" s="3416"/>
      <c r="T54" s="3416"/>
      <c r="U54" s="3416"/>
      <c r="V54" s="3416"/>
      <c r="W54" s="3416"/>
      <c r="X54" s="3416"/>
      <c r="Y54" s="3416"/>
      <c r="Z54" s="3416"/>
      <c r="AA54" s="3416"/>
      <c r="AB54" s="3416"/>
      <c r="AC54" s="3416"/>
      <c r="AD54" s="3416"/>
      <c r="AE54" s="858">
        <f>AE34+AE53</f>
        <v>63.5</v>
      </c>
      <c r="AF54" s="858">
        <f>AF34+AF53</f>
        <v>1905</v>
      </c>
      <c r="AG54" s="858">
        <f>AG34+AG53</f>
        <v>144</v>
      </c>
      <c r="AH54" s="858">
        <f>AH34+AH53</f>
        <v>76</v>
      </c>
      <c r="AI54" s="858"/>
      <c r="AJ54" s="858">
        <f>AJ34+AJ53</f>
        <v>46</v>
      </c>
      <c r="AK54" s="858"/>
      <c r="AL54" s="950">
        <f>AL34+AL53</f>
        <v>22</v>
      </c>
      <c r="AM54" s="950"/>
      <c r="AN54" s="859"/>
      <c r="AO54" s="857">
        <f>AO34+AO53</f>
        <v>1761</v>
      </c>
      <c r="AP54" s="854">
        <v>3</v>
      </c>
      <c r="AQ54" s="855" t="s">
        <v>358</v>
      </c>
      <c r="AR54" s="855"/>
      <c r="AS54" s="856"/>
      <c r="AT54" s="854">
        <v>1</v>
      </c>
      <c r="AU54" s="855">
        <v>2</v>
      </c>
      <c r="AV54" s="855">
        <v>2</v>
      </c>
      <c r="AW54" s="3959">
        <v>1</v>
      </c>
      <c r="AX54" s="857">
        <f>AX34+AX53</f>
        <v>84</v>
      </c>
      <c r="AY54" s="858">
        <f aca="true" t="shared" si="3" ref="AY54:BD54">AY53+AY34</f>
        <v>44</v>
      </c>
      <c r="AZ54" s="858">
        <f t="shared" si="3"/>
        <v>24</v>
      </c>
      <c r="BA54" s="950">
        <f t="shared" si="3"/>
        <v>16</v>
      </c>
      <c r="BB54" s="785">
        <f t="shared" si="3"/>
        <v>60</v>
      </c>
      <c r="BC54" s="786">
        <f t="shared" si="3"/>
        <v>32</v>
      </c>
      <c r="BD54" s="786">
        <f t="shared" si="3"/>
        <v>22</v>
      </c>
      <c r="BE54" s="726">
        <f>BE44+BE52</f>
        <v>6</v>
      </c>
    </row>
    <row r="55" spans="2:57" s="29" customFormat="1" ht="39.75" customHeight="1">
      <c r="B55" s="2674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2676"/>
      <c r="V55" s="2676"/>
      <c r="W55" s="997"/>
      <c r="X55" s="997"/>
      <c r="Y55" s="998"/>
      <c r="Z55" s="998"/>
      <c r="AA55" s="999"/>
      <c r="AB55" s="3146" t="s">
        <v>33</v>
      </c>
      <c r="AC55" s="3147"/>
      <c r="AD55" s="3147"/>
      <c r="AE55" s="3417" t="s">
        <v>34</v>
      </c>
      <c r="AF55" s="2688"/>
      <c r="AG55" s="2688"/>
      <c r="AH55" s="2688"/>
      <c r="AI55" s="2688"/>
      <c r="AJ55" s="2688"/>
      <c r="AK55" s="2688"/>
      <c r="AL55" s="2688"/>
      <c r="AM55" s="2688"/>
      <c r="AN55" s="2688"/>
      <c r="AO55" s="3418"/>
      <c r="AP55" s="1164">
        <v>3</v>
      </c>
      <c r="AQ55" s="1119"/>
      <c r="AR55" s="1119"/>
      <c r="AS55" s="1120"/>
      <c r="AT55" s="1118"/>
      <c r="AU55" s="1119"/>
      <c r="AV55" s="1119"/>
      <c r="AW55" s="1120"/>
      <c r="AX55" s="1118">
        <v>3</v>
      </c>
      <c r="AY55" s="1119"/>
      <c r="AZ55" s="1119"/>
      <c r="BA55" s="1121"/>
      <c r="BB55" s="943">
        <v>0</v>
      </c>
      <c r="BC55" s="944"/>
      <c r="BD55" s="1122"/>
      <c r="BE55" s="986"/>
    </row>
    <row r="56" spans="2:57" s="29" customFormat="1" ht="39.75" customHeight="1">
      <c r="B56" s="3145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3156"/>
      <c r="V56" s="3156"/>
      <c r="W56" s="997"/>
      <c r="X56" s="997"/>
      <c r="Y56" s="998"/>
      <c r="Z56" s="998"/>
      <c r="AA56" s="998"/>
      <c r="AB56" s="3149"/>
      <c r="AC56" s="3150"/>
      <c r="AD56" s="3150"/>
      <c r="AE56" s="3413" t="s">
        <v>35</v>
      </c>
      <c r="AF56" s="2692"/>
      <c r="AG56" s="2692"/>
      <c r="AH56" s="2692"/>
      <c r="AI56" s="2692"/>
      <c r="AJ56" s="2692"/>
      <c r="AK56" s="2692"/>
      <c r="AL56" s="2692"/>
      <c r="AM56" s="2692"/>
      <c r="AN56" s="2692"/>
      <c r="AO56" s="3414"/>
      <c r="AP56" s="1165"/>
      <c r="AQ56" s="1961" t="s">
        <v>358</v>
      </c>
      <c r="AR56" s="1124"/>
      <c r="AS56" s="1125"/>
      <c r="AT56" s="1123"/>
      <c r="AU56" s="1124"/>
      <c r="AV56" s="1124"/>
      <c r="AW56" s="1125"/>
      <c r="AX56" s="1123"/>
      <c r="AY56" s="1961" t="s">
        <v>359</v>
      </c>
      <c r="AZ56" s="1124"/>
      <c r="BA56" s="1126"/>
      <c r="BB56" s="822"/>
      <c r="BC56" s="1167">
        <v>7</v>
      </c>
      <c r="BD56" s="1127"/>
      <c r="BE56" s="893"/>
    </row>
    <row r="57" spans="2:57" s="29" customFormat="1" ht="39.75" customHeight="1">
      <c r="B57" s="3145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3156"/>
      <c r="V57" s="3156"/>
      <c r="W57" s="997"/>
      <c r="X57" s="997"/>
      <c r="Y57" s="998"/>
      <c r="Z57" s="998"/>
      <c r="AA57" s="998"/>
      <c r="AB57" s="3149"/>
      <c r="AC57" s="3150"/>
      <c r="AD57" s="3150"/>
      <c r="AE57" s="3419" t="s">
        <v>36</v>
      </c>
      <c r="AF57" s="2695"/>
      <c r="AG57" s="2695"/>
      <c r="AH57" s="2695"/>
      <c r="AI57" s="2695"/>
      <c r="AJ57" s="2695"/>
      <c r="AK57" s="2695"/>
      <c r="AL57" s="2695"/>
      <c r="AM57" s="2695"/>
      <c r="AN57" s="2695"/>
      <c r="AO57" s="3420"/>
      <c r="AP57" s="1165"/>
      <c r="AQ57" s="1124"/>
      <c r="AR57" s="1124">
        <v>0</v>
      </c>
      <c r="AS57" s="1125"/>
      <c r="AT57" s="1123"/>
      <c r="AU57" s="1124"/>
      <c r="AV57" s="1124"/>
      <c r="AW57" s="1125"/>
      <c r="AX57" s="1123"/>
      <c r="AY57" s="1124"/>
      <c r="AZ57" s="1124"/>
      <c r="BA57" s="1126"/>
      <c r="BB57" s="822"/>
      <c r="BC57" s="823"/>
      <c r="BD57" s="823"/>
      <c r="BE57" s="893"/>
    </row>
    <row r="58" spans="2:57" s="29" customFormat="1" ht="39.75" customHeight="1">
      <c r="B58" s="3145"/>
      <c r="C58" s="996"/>
      <c r="D58" s="996"/>
      <c r="E58" s="996"/>
      <c r="F58" s="996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1000" t="s">
        <v>37</v>
      </c>
      <c r="U58" s="3157"/>
      <c r="V58" s="3157"/>
      <c r="W58" s="997"/>
      <c r="X58" s="997"/>
      <c r="Y58" s="998"/>
      <c r="Z58" s="998"/>
      <c r="AA58" s="998"/>
      <c r="AB58" s="3149"/>
      <c r="AC58" s="3150"/>
      <c r="AD58" s="3150"/>
      <c r="AE58" s="3413" t="s">
        <v>38</v>
      </c>
      <c r="AF58" s="2692"/>
      <c r="AG58" s="2692"/>
      <c r="AH58" s="2692"/>
      <c r="AI58" s="2692"/>
      <c r="AJ58" s="2692"/>
      <c r="AK58" s="2692"/>
      <c r="AL58" s="2692"/>
      <c r="AM58" s="2692"/>
      <c r="AN58" s="2692"/>
      <c r="AO58" s="3414"/>
      <c r="AP58" s="1165"/>
      <c r="AQ58" s="1124"/>
      <c r="AR58" s="1124"/>
      <c r="AS58" s="1125">
        <v>0</v>
      </c>
      <c r="AT58" s="1123"/>
      <c r="AU58" s="1124"/>
      <c r="AV58" s="1124"/>
      <c r="AW58" s="1125"/>
      <c r="AX58" s="1123"/>
      <c r="AY58" s="1124"/>
      <c r="AZ58" s="1124"/>
      <c r="BA58" s="1126"/>
      <c r="BB58" s="822"/>
      <c r="BC58" s="823"/>
      <c r="BD58" s="1127"/>
      <c r="BE58" s="893"/>
    </row>
    <row r="59" spans="2:57" s="29" customFormat="1" ht="39.75" customHeight="1">
      <c r="B59" s="3145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3155" t="s">
        <v>80</v>
      </c>
      <c r="U59" s="3155"/>
      <c r="V59" s="1001"/>
      <c r="W59" s="997"/>
      <c r="X59" s="997"/>
      <c r="Y59" s="1002"/>
      <c r="Z59" s="1002"/>
      <c r="AA59" s="1002"/>
      <c r="AB59" s="3149"/>
      <c r="AC59" s="3150"/>
      <c r="AD59" s="3150"/>
      <c r="AE59" s="3413" t="s">
        <v>39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3414"/>
      <c r="AP59" s="1165"/>
      <c r="AQ59" s="1124"/>
      <c r="AR59" s="1124"/>
      <c r="AS59" s="1125"/>
      <c r="AT59" s="1123">
        <v>1</v>
      </c>
      <c r="AU59" s="1124"/>
      <c r="AV59" s="1124"/>
      <c r="AW59" s="1125"/>
      <c r="AX59" s="1123"/>
      <c r="AY59" s="1124"/>
      <c r="AZ59" s="1124"/>
      <c r="BA59" s="1126">
        <v>1</v>
      </c>
      <c r="BB59" s="822"/>
      <c r="BC59" s="823"/>
      <c r="BD59" s="828"/>
      <c r="BE59" s="893"/>
    </row>
    <row r="60" spans="2:57" s="29" customFormat="1" ht="39.75" customHeight="1">
      <c r="B60" s="3145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3158" t="s">
        <v>81</v>
      </c>
      <c r="U60" s="3158"/>
      <c r="V60" s="1001"/>
      <c r="W60" s="997"/>
      <c r="X60" s="997"/>
      <c r="Y60" s="998"/>
      <c r="Z60" s="998"/>
      <c r="AA60" s="998"/>
      <c r="AB60" s="3149"/>
      <c r="AC60" s="3150"/>
      <c r="AD60" s="3150"/>
      <c r="AE60" s="3413" t="s">
        <v>25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3414"/>
      <c r="AP60" s="1165"/>
      <c r="AQ60" s="1124"/>
      <c r="AR60" s="1124"/>
      <c r="AS60" s="1125"/>
      <c r="AT60" s="1123"/>
      <c r="AU60" s="1124">
        <v>2</v>
      </c>
      <c r="AV60" s="1124"/>
      <c r="AW60" s="1125"/>
      <c r="AX60" s="1123"/>
      <c r="AY60" s="1124"/>
      <c r="AZ60" s="1124"/>
      <c r="BA60" s="1126">
        <v>1</v>
      </c>
      <c r="BB60" s="822"/>
      <c r="BC60" s="823"/>
      <c r="BD60" s="1127"/>
      <c r="BE60" s="1169">
        <v>1</v>
      </c>
    </row>
    <row r="61" spans="2:57" s="29" customFormat="1" ht="39.75" customHeight="1">
      <c r="B61" s="3145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1003" t="s">
        <v>82</v>
      </c>
      <c r="U61" s="1004"/>
      <c r="V61" s="1001"/>
      <c r="W61" s="997"/>
      <c r="X61" s="997"/>
      <c r="Y61" s="998"/>
      <c r="Z61" s="998"/>
      <c r="AA61" s="998"/>
      <c r="AB61" s="3149"/>
      <c r="AC61" s="3150"/>
      <c r="AD61" s="3150"/>
      <c r="AE61" s="3413" t="s">
        <v>26</v>
      </c>
      <c r="AF61" s="2692"/>
      <c r="AG61" s="2692"/>
      <c r="AH61" s="2692"/>
      <c r="AI61" s="2692"/>
      <c r="AJ61" s="2692"/>
      <c r="AK61" s="2692"/>
      <c r="AL61" s="2692"/>
      <c r="AM61" s="2692"/>
      <c r="AN61" s="2692"/>
      <c r="AO61" s="3414"/>
      <c r="AP61" s="1165"/>
      <c r="AQ61" s="1124"/>
      <c r="AR61" s="1124"/>
      <c r="AS61" s="1125"/>
      <c r="AT61" s="1123"/>
      <c r="AU61" s="1124"/>
      <c r="AV61" s="1124">
        <v>2</v>
      </c>
      <c r="AW61" s="1125"/>
      <c r="AX61" s="1123"/>
      <c r="AY61" s="1124"/>
      <c r="AZ61" s="1124"/>
      <c r="BA61" s="1126">
        <v>1</v>
      </c>
      <c r="BB61" s="822"/>
      <c r="BC61" s="823"/>
      <c r="BD61" s="3960">
        <v>1</v>
      </c>
      <c r="BE61" s="2088">
        <v>1</v>
      </c>
    </row>
    <row r="62" spans="2:57" s="29" customFormat="1" ht="39.75" customHeight="1" thickBot="1">
      <c r="B62" s="3145"/>
      <c r="C62" s="996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3158" t="s">
        <v>83</v>
      </c>
      <c r="U62" s="3158"/>
      <c r="V62" s="3158"/>
      <c r="W62" s="997"/>
      <c r="X62" s="997"/>
      <c r="Y62" s="998"/>
      <c r="Z62" s="998"/>
      <c r="AA62" s="998"/>
      <c r="AB62" s="3152"/>
      <c r="AC62" s="3153"/>
      <c r="AD62" s="3153"/>
      <c r="AE62" s="3413" t="s">
        <v>40</v>
      </c>
      <c r="AF62" s="2692"/>
      <c r="AG62" s="2692"/>
      <c r="AH62" s="2692"/>
      <c r="AI62" s="2692"/>
      <c r="AJ62" s="2692"/>
      <c r="AK62" s="2692"/>
      <c r="AL62" s="2692"/>
      <c r="AM62" s="2692"/>
      <c r="AN62" s="2692"/>
      <c r="AO62" s="3414"/>
      <c r="AP62" s="1166"/>
      <c r="AQ62" s="1129"/>
      <c r="AR62" s="1129"/>
      <c r="AS62" s="1130"/>
      <c r="AT62" s="1128"/>
      <c r="AU62" s="1129"/>
      <c r="AV62" s="1129"/>
      <c r="AW62" s="1130">
        <v>1</v>
      </c>
      <c r="AX62" s="1128"/>
      <c r="AY62" s="1129"/>
      <c r="AZ62" s="1129"/>
      <c r="BA62" s="1131">
        <v>1</v>
      </c>
      <c r="BB62" s="775"/>
      <c r="BC62" s="776"/>
      <c r="BD62" s="1132"/>
      <c r="BE62" s="838"/>
    </row>
    <row r="63" spans="2:57" s="29" customFormat="1" ht="33.75" customHeight="1">
      <c r="B63" s="1005"/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6"/>
      <c r="X63" s="1006"/>
      <c r="Y63" s="1006"/>
      <c r="Z63" s="1006"/>
      <c r="AA63" s="1006"/>
      <c r="AB63" s="1006"/>
      <c r="AC63" s="1006"/>
      <c r="AD63" s="1007"/>
      <c r="AE63" s="1007"/>
      <c r="AF63" s="1007"/>
      <c r="AG63" s="1007"/>
      <c r="AH63" s="1007"/>
      <c r="AI63" s="1007"/>
      <c r="AJ63" s="1007"/>
      <c r="AK63" s="1007"/>
      <c r="AL63" s="1007"/>
      <c r="AM63" s="1007"/>
      <c r="AN63" s="1007"/>
      <c r="AO63" s="1007"/>
      <c r="AP63" s="1005"/>
      <c r="AQ63" s="1005"/>
      <c r="AR63" s="1005"/>
      <c r="AS63" s="1005"/>
      <c r="AT63" s="1005"/>
      <c r="AU63" s="1005"/>
      <c r="AV63" s="1005"/>
      <c r="AW63" s="1005"/>
      <c r="AX63" s="1005"/>
      <c r="AY63" s="1005"/>
      <c r="AZ63" s="1005"/>
      <c r="BA63" s="1005"/>
      <c r="BB63" s="1005"/>
      <c r="BC63" s="1005"/>
      <c r="BD63" s="1005"/>
      <c r="BE63" s="1005"/>
    </row>
    <row r="64" spans="2:57" s="29" customFormat="1" ht="36.75" customHeight="1" thickBot="1">
      <c r="B64" s="2702" t="s">
        <v>41</v>
      </c>
      <c r="C64" s="2702"/>
      <c r="D64" s="2702"/>
      <c r="E64" s="2702"/>
      <c r="F64" s="2702"/>
      <c r="G64" s="2702"/>
      <c r="H64" s="2702"/>
      <c r="I64" s="2702"/>
      <c r="J64" s="2702"/>
      <c r="K64" s="2702"/>
      <c r="L64" s="2702"/>
      <c r="M64" s="2702"/>
      <c r="N64" s="2702"/>
      <c r="O64" s="2702"/>
      <c r="P64" s="2702"/>
      <c r="Q64" s="2702"/>
      <c r="R64" s="2702"/>
      <c r="S64" s="2702"/>
      <c r="T64" s="2702"/>
      <c r="U64" s="2702"/>
      <c r="V64" s="2702"/>
      <c r="W64" s="2702"/>
      <c r="X64" s="2702"/>
      <c r="Y64" s="2702"/>
      <c r="Z64" s="2702"/>
      <c r="AA64" s="1008"/>
      <c r="AB64" s="3159" t="s">
        <v>93</v>
      </c>
      <c r="AC64" s="3159"/>
      <c r="AD64" s="3159"/>
      <c r="AE64" s="3159"/>
      <c r="AF64" s="3159"/>
      <c r="AG64" s="3159"/>
      <c r="AH64" s="3159"/>
      <c r="AI64" s="3159"/>
      <c r="AJ64" s="3159"/>
      <c r="AK64" s="3159"/>
      <c r="AL64" s="3159"/>
      <c r="AM64" s="3159"/>
      <c r="AN64" s="3159"/>
      <c r="AO64" s="3159"/>
      <c r="AP64" s="3159"/>
      <c r="AQ64" s="3159"/>
      <c r="AR64" s="3159"/>
      <c r="AS64" s="3159"/>
      <c r="AT64" s="3159"/>
      <c r="AU64" s="3159"/>
      <c r="AV64" s="3159"/>
      <c r="AW64" s="3159"/>
      <c r="AX64" s="3159"/>
      <c r="AY64" s="3159"/>
      <c r="AZ64" s="1005"/>
      <c r="BA64" s="1005"/>
      <c r="BB64" s="1005"/>
      <c r="BC64" s="1005"/>
      <c r="BD64" s="1005"/>
      <c r="BE64" s="1005"/>
    </row>
    <row r="65" spans="2:57" s="29" customFormat="1" ht="60" customHeight="1" thickBot="1" thickTop="1">
      <c r="B65" s="1009" t="s">
        <v>42</v>
      </c>
      <c r="C65" s="1010"/>
      <c r="D65" s="1010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2704" t="s">
        <v>43</v>
      </c>
      <c r="U65" s="2705"/>
      <c r="V65" s="1011" t="s">
        <v>44</v>
      </c>
      <c r="W65" s="2706" t="s">
        <v>45</v>
      </c>
      <c r="X65" s="2707"/>
      <c r="Y65" s="3160" t="s">
        <v>46</v>
      </c>
      <c r="Z65" s="3161"/>
      <c r="AA65" s="1012"/>
      <c r="AB65" s="1013" t="s">
        <v>42</v>
      </c>
      <c r="AC65" s="3162" t="s">
        <v>94</v>
      </c>
      <c r="AD65" s="3163"/>
      <c r="AE65" s="3163"/>
      <c r="AF65" s="3163"/>
      <c r="AG65" s="3163"/>
      <c r="AH65" s="3163"/>
      <c r="AI65" s="3163"/>
      <c r="AJ65" s="3163"/>
      <c r="AK65" s="3163"/>
      <c r="AL65" s="3163"/>
      <c r="AM65" s="3163"/>
      <c r="AN65" s="3163"/>
      <c r="AO65" s="3163"/>
      <c r="AP65" s="3163"/>
      <c r="AQ65" s="3163"/>
      <c r="AR65" s="3163"/>
      <c r="AS65" s="3164"/>
      <c r="AT65" s="2713" t="s">
        <v>44</v>
      </c>
      <c r="AU65" s="2714"/>
      <c r="AV65" s="2714"/>
      <c r="AW65" s="2714"/>
      <c r="AX65" s="2714"/>
      <c r="AY65" s="2715"/>
      <c r="AZ65" s="1005"/>
      <c r="BA65" s="1005"/>
      <c r="BB65" s="1005"/>
      <c r="BC65" s="1005"/>
      <c r="BD65" s="1005"/>
      <c r="BE65" s="1005"/>
    </row>
    <row r="66" spans="2:57" s="29" customFormat="1" ht="64.5" customHeight="1">
      <c r="B66" s="1170" t="s">
        <v>280</v>
      </c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2716" t="s">
        <v>279</v>
      </c>
      <c r="U66" s="2717"/>
      <c r="V66" s="2100" t="s">
        <v>281</v>
      </c>
      <c r="W66" s="2718">
        <v>5</v>
      </c>
      <c r="X66" s="2719"/>
      <c r="Y66" s="3165">
        <v>8</v>
      </c>
      <c r="Z66" s="3166"/>
      <c r="AA66" s="1017"/>
      <c r="AB66" s="1018">
        <v>1</v>
      </c>
      <c r="AC66" s="2721" t="s">
        <v>282</v>
      </c>
      <c r="AD66" s="2722"/>
      <c r="AE66" s="2722"/>
      <c r="AF66" s="2722"/>
      <c r="AG66" s="2722"/>
      <c r="AH66" s="2722"/>
      <c r="AI66" s="2722"/>
      <c r="AJ66" s="2722"/>
      <c r="AK66" s="2722"/>
      <c r="AL66" s="2722"/>
      <c r="AM66" s="2722"/>
      <c r="AN66" s="2722"/>
      <c r="AO66" s="2722"/>
      <c r="AP66" s="2722"/>
      <c r="AQ66" s="2722"/>
      <c r="AR66" s="2722"/>
      <c r="AS66" s="2723"/>
      <c r="AT66" s="2724" t="s">
        <v>283</v>
      </c>
      <c r="AU66" s="2725"/>
      <c r="AV66" s="2725"/>
      <c r="AW66" s="2725"/>
      <c r="AX66" s="2725"/>
      <c r="AY66" s="2726"/>
      <c r="AZ66" s="1005"/>
      <c r="BA66" s="1005"/>
      <c r="BB66" s="1005"/>
      <c r="BC66" s="1005"/>
      <c r="BD66" s="1005"/>
      <c r="BE66" s="1005"/>
    </row>
    <row r="67" spans="2:57" s="29" customFormat="1" ht="39.75" customHeight="1" thickBot="1">
      <c r="B67" s="1019"/>
      <c r="C67" s="1020"/>
      <c r="D67" s="1020"/>
      <c r="E67" s="1020"/>
      <c r="F67" s="1020"/>
      <c r="G67" s="1020"/>
      <c r="H67" s="1020"/>
      <c r="I67" s="1020"/>
      <c r="J67" s="1020"/>
      <c r="K67" s="1020"/>
      <c r="L67" s="1020"/>
      <c r="M67" s="1020"/>
      <c r="N67" s="1020"/>
      <c r="O67" s="1020"/>
      <c r="P67" s="1020"/>
      <c r="Q67" s="1020"/>
      <c r="R67" s="1020"/>
      <c r="S67" s="1020"/>
      <c r="T67" s="2727"/>
      <c r="U67" s="2728"/>
      <c r="V67" s="1021"/>
      <c r="W67" s="2729"/>
      <c r="X67" s="2730"/>
      <c r="Y67" s="3167"/>
      <c r="Z67" s="3168"/>
      <c r="AA67" s="1017"/>
      <c r="AB67" s="1022">
        <v>2</v>
      </c>
      <c r="AC67" s="2732" t="s">
        <v>284</v>
      </c>
      <c r="AD67" s="2733"/>
      <c r="AE67" s="2733"/>
      <c r="AF67" s="2733"/>
      <c r="AG67" s="2733"/>
      <c r="AH67" s="2733"/>
      <c r="AI67" s="2733"/>
      <c r="AJ67" s="2733"/>
      <c r="AK67" s="2733"/>
      <c r="AL67" s="2733"/>
      <c r="AM67" s="2733"/>
      <c r="AN67" s="2733"/>
      <c r="AO67" s="2733"/>
      <c r="AP67" s="2733"/>
      <c r="AQ67" s="2733"/>
      <c r="AR67" s="2733"/>
      <c r="AS67" s="2734"/>
      <c r="AT67" s="2735" t="s">
        <v>285</v>
      </c>
      <c r="AU67" s="2736"/>
      <c r="AV67" s="2736"/>
      <c r="AW67" s="2736"/>
      <c r="AX67" s="2736"/>
      <c r="AY67" s="2737"/>
      <c r="AZ67" s="1005"/>
      <c r="BA67" s="1005"/>
      <c r="BB67" s="1005"/>
      <c r="BC67" s="1005"/>
      <c r="BD67" s="1005"/>
      <c r="BE67" s="1005"/>
    </row>
    <row r="68" spans="2:57" s="29" customFormat="1" ht="39.75" customHeight="1">
      <c r="B68" s="1023"/>
      <c r="C68" s="1023"/>
      <c r="D68" s="1023"/>
      <c r="E68" s="1023"/>
      <c r="F68" s="1023"/>
      <c r="G68" s="1023"/>
      <c r="H68" s="1023"/>
      <c r="I68" s="1023"/>
      <c r="J68" s="1023"/>
      <c r="K68" s="1023"/>
      <c r="L68" s="1023"/>
      <c r="M68" s="1023"/>
      <c r="N68" s="1023"/>
      <c r="O68" s="1023"/>
      <c r="P68" s="1023"/>
      <c r="Q68" s="1023"/>
      <c r="R68" s="1023"/>
      <c r="S68" s="1023"/>
      <c r="T68" s="1023"/>
      <c r="U68" s="1024"/>
      <c r="V68" s="1025"/>
      <c r="W68" s="1026"/>
      <c r="X68" s="1026"/>
      <c r="Y68" s="1027"/>
      <c r="Z68" s="1028"/>
      <c r="AA68" s="1028"/>
      <c r="AB68" s="1028"/>
      <c r="AC68" s="1028"/>
      <c r="AD68" s="1028"/>
      <c r="AE68" s="1028"/>
      <c r="AF68" s="1028"/>
      <c r="AG68" s="1028"/>
      <c r="AH68" s="1028"/>
      <c r="AI68" s="1028"/>
      <c r="AJ68" s="1028"/>
      <c r="AK68" s="1028"/>
      <c r="AL68" s="1028"/>
      <c r="AM68" s="1028"/>
      <c r="AN68" s="1028"/>
      <c r="AO68" s="1028"/>
      <c r="AP68" s="1028"/>
      <c r="AQ68" s="1029"/>
      <c r="AR68" s="1029"/>
      <c r="AS68" s="1029"/>
      <c r="AT68" s="1028"/>
      <c r="AU68" s="1030"/>
      <c r="AV68" s="1030"/>
      <c r="AW68" s="1030"/>
      <c r="AX68" s="1030"/>
      <c r="AY68" s="1030"/>
      <c r="AZ68" s="1005"/>
      <c r="BA68" s="1005"/>
      <c r="BB68" s="1005"/>
      <c r="BC68" s="1005"/>
      <c r="BD68" s="1005"/>
      <c r="BE68" s="1005"/>
    </row>
    <row r="69" spans="2:57" s="29" customFormat="1" ht="39.75" customHeight="1">
      <c r="B69" s="1023"/>
      <c r="C69" s="1023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3"/>
      <c r="P69" s="1023"/>
      <c r="Q69" s="1023"/>
      <c r="R69" s="1023"/>
      <c r="S69" s="1023"/>
      <c r="T69" s="3169" t="s">
        <v>102</v>
      </c>
      <c r="U69" s="3169"/>
      <c r="V69" s="3169"/>
      <c r="W69" s="3169"/>
      <c r="X69" s="3169"/>
      <c r="Y69" s="3169"/>
      <c r="Z69" s="3169"/>
      <c r="AA69" s="3169"/>
      <c r="AB69" s="3169"/>
      <c r="AC69" s="3169"/>
      <c r="AD69" s="3169"/>
      <c r="AE69" s="3169"/>
      <c r="AF69" s="3169"/>
      <c r="AG69" s="3169"/>
      <c r="AH69" s="3169"/>
      <c r="AI69" s="3169"/>
      <c r="AJ69" s="3169"/>
      <c r="AK69" s="3169"/>
      <c r="AL69" s="3169"/>
      <c r="AM69" s="3169"/>
      <c r="AN69" s="3169"/>
      <c r="AO69" s="3169"/>
      <c r="AP69" s="3169"/>
      <c r="AQ69" s="3169"/>
      <c r="AR69" s="3169"/>
      <c r="AS69" s="3169"/>
      <c r="AT69" s="3169"/>
      <c r="AU69" s="3169"/>
      <c r="AV69" s="3169"/>
      <c r="AW69" s="3169"/>
      <c r="AX69" s="3169"/>
      <c r="AY69" s="3169"/>
      <c r="AZ69" s="3169"/>
      <c r="BA69" s="3169"/>
      <c r="BB69" s="3169"/>
      <c r="BC69" s="3169"/>
      <c r="BD69" s="1005"/>
      <c r="BE69" s="1005"/>
    </row>
    <row r="70" spans="2:57" ht="12.75" customHeight="1" thickBot="1">
      <c r="B70" s="1031"/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1"/>
      <c r="T70" s="1031"/>
      <c r="U70" s="1032"/>
      <c r="V70" s="1033"/>
      <c r="W70" s="1034"/>
      <c r="X70" s="1035"/>
      <c r="Y70" s="1035"/>
      <c r="Z70" s="1035"/>
      <c r="AA70" s="1035"/>
      <c r="AB70" s="1035"/>
      <c r="AC70" s="1035"/>
      <c r="AD70" s="1036"/>
      <c r="AE70" s="1036"/>
      <c r="AF70" s="1036"/>
      <c r="AG70" s="1036"/>
      <c r="AH70" s="1036"/>
      <c r="AI70" s="1036"/>
      <c r="AJ70" s="1036"/>
      <c r="AK70" s="1036"/>
      <c r="AL70" s="1036"/>
      <c r="AM70" s="1036"/>
      <c r="AN70" s="1036"/>
      <c r="AO70" s="1036"/>
      <c r="AP70" s="1031"/>
      <c r="AQ70" s="1031"/>
      <c r="AR70" s="1031"/>
      <c r="AS70" s="1031"/>
      <c r="AT70" s="1031"/>
      <c r="AU70" s="1031"/>
      <c r="AV70" s="1031"/>
      <c r="AW70" s="1031"/>
      <c r="AX70" s="1031"/>
      <c r="AY70" s="1031"/>
      <c r="AZ70" s="1031"/>
      <c r="BA70" s="1031"/>
      <c r="BB70" s="1031"/>
      <c r="BC70" s="1031"/>
      <c r="BD70" s="1031"/>
      <c r="BE70" s="1031"/>
    </row>
    <row r="71" spans="1:245" s="54" customFormat="1" ht="39.75" customHeight="1" thickTop="1">
      <c r="A71" s="29"/>
      <c r="B71" s="2739" t="s">
        <v>47</v>
      </c>
      <c r="C71" s="2740"/>
      <c r="D71" s="2740"/>
      <c r="E71" s="2740"/>
      <c r="F71" s="2740"/>
      <c r="G71" s="2740"/>
      <c r="H71" s="2740"/>
      <c r="I71" s="2740"/>
      <c r="J71" s="2740"/>
      <c r="K71" s="2740"/>
      <c r="L71" s="2740"/>
      <c r="M71" s="2740"/>
      <c r="N71" s="2740"/>
      <c r="O71" s="2740"/>
      <c r="P71" s="2740"/>
      <c r="Q71" s="2740"/>
      <c r="R71" s="2740"/>
      <c r="S71" s="2740"/>
      <c r="T71" s="2741"/>
      <c r="U71" s="2748" t="s">
        <v>48</v>
      </c>
      <c r="V71" s="2751" t="s">
        <v>49</v>
      </c>
      <c r="W71" s="2752"/>
      <c r="X71" s="2753"/>
      <c r="Y71" s="3171" t="s">
        <v>50</v>
      </c>
      <c r="Z71" s="3172"/>
      <c r="AA71" s="3171" t="s">
        <v>51</v>
      </c>
      <c r="AB71" s="3172"/>
      <c r="AC71" s="1005"/>
      <c r="AD71" s="1005"/>
      <c r="AE71" s="2763" t="s">
        <v>52</v>
      </c>
      <c r="AF71" s="2764"/>
      <c r="AG71" s="2764"/>
      <c r="AH71" s="2765"/>
      <c r="AI71" s="1037"/>
      <c r="AJ71" s="1037"/>
      <c r="AK71" s="2772" t="s">
        <v>53</v>
      </c>
      <c r="AL71" s="2773"/>
      <c r="AM71" s="2773"/>
      <c r="AN71" s="2774"/>
      <c r="AO71" s="2772" t="s">
        <v>54</v>
      </c>
      <c r="AP71" s="2774"/>
      <c r="AQ71" s="2763" t="s">
        <v>49</v>
      </c>
      <c r="AR71" s="2764"/>
      <c r="AS71" s="2764"/>
      <c r="AT71" s="2764"/>
      <c r="AU71" s="2764"/>
      <c r="AV71" s="2765"/>
      <c r="AW71" s="2781" t="s">
        <v>55</v>
      </c>
      <c r="AX71" s="2782"/>
      <c r="AY71" s="2759" t="s">
        <v>50</v>
      </c>
      <c r="AZ71" s="2785"/>
      <c r="BA71" s="2787" t="s">
        <v>51</v>
      </c>
      <c r="BB71" s="1005"/>
      <c r="BC71" s="1005"/>
      <c r="BD71" s="1005"/>
      <c r="BE71" s="1005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</row>
    <row r="72" spans="1:245" s="54" customFormat="1" ht="39.75" customHeight="1" thickBot="1">
      <c r="A72" s="29"/>
      <c r="B72" s="2742"/>
      <c r="C72" s="3170"/>
      <c r="D72" s="3170"/>
      <c r="E72" s="3170"/>
      <c r="F72" s="3170"/>
      <c r="G72" s="3170"/>
      <c r="H72" s="3170"/>
      <c r="I72" s="3170"/>
      <c r="J72" s="3170"/>
      <c r="K72" s="3170"/>
      <c r="L72" s="3170"/>
      <c r="M72" s="3170"/>
      <c r="N72" s="3170"/>
      <c r="O72" s="3170"/>
      <c r="P72" s="3170"/>
      <c r="Q72" s="3170"/>
      <c r="R72" s="3170"/>
      <c r="S72" s="3170"/>
      <c r="T72" s="2744"/>
      <c r="U72" s="2749"/>
      <c r="V72" s="2754"/>
      <c r="W72" s="3084"/>
      <c r="X72" s="2755"/>
      <c r="Y72" s="3173"/>
      <c r="Z72" s="3174"/>
      <c r="AA72" s="3173"/>
      <c r="AB72" s="3174"/>
      <c r="AC72" s="1005"/>
      <c r="AD72" s="1005"/>
      <c r="AE72" s="2766"/>
      <c r="AF72" s="3175"/>
      <c r="AG72" s="3175"/>
      <c r="AH72" s="2768"/>
      <c r="AI72" s="1038"/>
      <c r="AJ72" s="1038"/>
      <c r="AK72" s="2775"/>
      <c r="AL72" s="3176"/>
      <c r="AM72" s="3176"/>
      <c r="AN72" s="2777"/>
      <c r="AO72" s="2775"/>
      <c r="AP72" s="2777"/>
      <c r="AQ72" s="2766"/>
      <c r="AR72" s="3175"/>
      <c r="AS72" s="3175"/>
      <c r="AT72" s="3175"/>
      <c r="AU72" s="3175"/>
      <c r="AV72" s="2768"/>
      <c r="AW72" s="2783"/>
      <c r="AX72" s="2784"/>
      <c r="AY72" s="2761"/>
      <c r="AZ72" s="2786"/>
      <c r="BA72" s="2788"/>
      <c r="BB72" s="1005"/>
      <c r="BC72" s="1005"/>
      <c r="BD72" s="1005"/>
      <c r="BE72" s="1005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</row>
    <row r="73" spans="1:245" s="54" customFormat="1" ht="39.75" customHeight="1" thickBot="1" thickTop="1">
      <c r="A73" s="29"/>
      <c r="B73" s="2745"/>
      <c r="C73" s="2746"/>
      <c r="D73" s="2746"/>
      <c r="E73" s="2746"/>
      <c r="F73" s="2746"/>
      <c r="G73" s="2746"/>
      <c r="H73" s="2746"/>
      <c r="I73" s="2746"/>
      <c r="J73" s="2746"/>
      <c r="K73" s="2746"/>
      <c r="L73" s="2746"/>
      <c r="M73" s="2746"/>
      <c r="N73" s="2746"/>
      <c r="O73" s="2746"/>
      <c r="P73" s="2746"/>
      <c r="Q73" s="2746"/>
      <c r="R73" s="2746"/>
      <c r="S73" s="2746"/>
      <c r="T73" s="2747"/>
      <c r="U73" s="2750"/>
      <c r="V73" s="2756"/>
      <c r="W73" s="2757"/>
      <c r="X73" s="2758"/>
      <c r="Y73" s="1039" t="s">
        <v>56</v>
      </c>
      <c r="Z73" s="1040" t="s">
        <v>57</v>
      </c>
      <c r="AA73" s="1039" t="s">
        <v>56</v>
      </c>
      <c r="AB73" s="1041" t="s">
        <v>57</v>
      </c>
      <c r="AC73" s="1042"/>
      <c r="AD73" s="1042"/>
      <c r="AE73" s="2769"/>
      <c r="AF73" s="2770"/>
      <c r="AG73" s="2770"/>
      <c r="AH73" s="2771"/>
      <c r="AI73" s="1043"/>
      <c r="AJ73" s="1043"/>
      <c r="AK73" s="2778"/>
      <c r="AL73" s="2779"/>
      <c r="AM73" s="2779"/>
      <c r="AN73" s="2780"/>
      <c r="AO73" s="2778"/>
      <c r="AP73" s="2780"/>
      <c r="AQ73" s="2769"/>
      <c r="AR73" s="2770"/>
      <c r="AS73" s="2770"/>
      <c r="AT73" s="2770"/>
      <c r="AU73" s="2770"/>
      <c r="AV73" s="2771"/>
      <c r="AW73" s="1044" t="s">
        <v>56</v>
      </c>
      <c r="AX73" s="1045" t="s">
        <v>57</v>
      </c>
      <c r="AY73" s="1044" t="s">
        <v>56</v>
      </c>
      <c r="AZ73" s="1046" t="s">
        <v>57</v>
      </c>
      <c r="BA73" s="1047" t="s">
        <v>56</v>
      </c>
      <c r="BB73" s="1005"/>
      <c r="BC73" s="1005"/>
      <c r="BD73" s="1005"/>
      <c r="BE73" s="1005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</row>
    <row r="74" spans="1:245" s="54" customFormat="1" ht="39.75" customHeight="1" thickTop="1">
      <c r="A74" s="29"/>
      <c r="B74" s="3385" t="s">
        <v>58</v>
      </c>
      <c r="C74" s="3386"/>
      <c r="D74" s="3386"/>
      <c r="E74" s="3386"/>
      <c r="F74" s="3386"/>
      <c r="G74" s="3386"/>
      <c r="H74" s="3386"/>
      <c r="I74" s="3386"/>
      <c r="J74" s="3386"/>
      <c r="K74" s="3386"/>
      <c r="L74" s="3386"/>
      <c r="M74" s="3386"/>
      <c r="N74" s="3386"/>
      <c r="O74" s="3386"/>
      <c r="P74" s="3386"/>
      <c r="Q74" s="3386"/>
      <c r="R74" s="3386"/>
      <c r="S74" s="3386"/>
      <c r="T74" s="3386"/>
      <c r="U74" s="3410" t="s">
        <v>286</v>
      </c>
      <c r="V74" s="3393" t="s">
        <v>187</v>
      </c>
      <c r="W74" s="3394"/>
      <c r="X74" s="3395"/>
      <c r="Y74" s="3378">
        <v>0</v>
      </c>
      <c r="Z74" s="3402">
        <v>6</v>
      </c>
      <c r="AA74" s="3412">
        <f>Y74*U74</f>
        <v>0</v>
      </c>
      <c r="AB74" s="3381">
        <v>120</v>
      </c>
      <c r="AC74" s="1042"/>
      <c r="AD74" s="1042"/>
      <c r="AE74" s="3177" t="s">
        <v>59</v>
      </c>
      <c r="AF74" s="3178"/>
      <c r="AG74" s="3178"/>
      <c r="AH74" s="3179"/>
      <c r="AI74" s="1052"/>
      <c r="AJ74" s="1052"/>
      <c r="AK74" s="2804" t="s">
        <v>60</v>
      </c>
      <c r="AL74" s="2805"/>
      <c r="AM74" s="2805"/>
      <c r="AN74" s="2806"/>
      <c r="AO74" s="2813"/>
      <c r="AP74" s="2814"/>
      <c r="AQ74" s="2815"/>
      <c r="AR74" s="2816"/>
      <c r="AS74" s="2816"/>
      <c r="AT74" s="2816"/>
      <c r="AU74" s="2816"/>
      <c r="AV74" s="2817"/>
      <c r="AW74" s="1053"/>
      <c r="AX74" s="1054"/>
      <c r="AY74" s="1055"/>
      <c r="AZ74" s="1056"/>
      <c r="BA74" s="1057"/>
      <c r="BB74" s="1058"/>
      <c r="BC74" s="1058"/>
      <c r="BD74" s="1005"/>
      <c r="BE74" s="1005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</row>
    <row r="75" spans="1:245" s="54" customFormat="1" ht="39.75" customHeight="1">
      <c r="A75" s="29"/>
      <c r="B75" s="3387"/>
      <c r="C75" s="3245"/>
      <c r="D75" s="3245"/>
      <c r="E75" s="3245"/>
      <c r="F75" s="3245"/>
      <c r="G75" s="3245"/>
      <c r="H75" s="3245"/>
      <c r="I75" s="3245"/>
      <c r="J75" s="3245"/>
      <c r="K75" s="3245"/>
      <c r="L75" s="3245"/>
      <c r="M75" s="3245"/>
      <c r="N75" s="3245"/>
      <c r="O75" s="3245"/>
      <c r="P75" s="3245"/>
      <c r="Q75" s="3245"/>
      <c r="R75" s="3245"/>
      <c r="S75" s="3245"/>
      <c r="T75" s="3245"/>
      <c r="U75" s="3405"/>
      <c r="V75" s="3396"/>
      <c r="W75" s="3397"/>
      <c r="X75" s="3398"/>
      <c r="Y75" s="3379"/>
      <c r="Z75" s="3403"/>
      <c r="AA75" s="3379"/>
      <c r="AB75" s="3382"/>
      <c r="AC75" s="1063"/>
      <c r="AD75" s="1063"/>
      <c r="AE75" s="3180"/>
      <c r="AF75" s="3181"/>
      <c r="AG75" s="3181"/>
      <c r="AH75" s="3182"/>
      <c r="AI75" s="1064"/>
      <c r="AJ75" s="1064"/>
      <c r="AK75" s="2807"/>
      <c r="AL75" s="3186"/>
      <c r="AM75" s="3186"/>
      <c r="AN75" s="2809"/>
      <c r="AO75" s="2821"/>
      <c r="AP75" s="2822"/>
      <c r="AQ75" s="2823"/>
      <c r="AR75" s="2824"/>
      <c r="AS75" s="2824"/>
      <c r="AT75" s="2824"/>
      <c r="AU75" s="2824"/>
      <c r="AV75" s="2825"/>
      <c r="AW75" s="1053"/>
      <c r="AX75" s="1054"/>
      <c r="AY75" s="1065"/>
      <c r="AZ75" s="1056"/>
      <c r="BA75" s="1066"/>
      <c r="BB75" s="1058"/>
      <c r="BC75" s="1058"/>
      <c r="BD75" s="1005"/>
      <c r="BE75" s="1005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</row>
    <row r="76" spans="1:245" s="54" customFormat="1" ht="39.75" customHeight="1">
      <c r="A76" s="29"/>
      <c r="B76" s="3388"/>
      <c r="C76" s="3389"/>
      <c r="D76" s="3389"/>
      <c r="E76" s="3389"/>
      <c r="F76" s="3389"/>
      <c r="G76" s="3389"/>
      <c r="H76" s="3389"/>
      <c r="I76" s="3389"/>
      <c r="J76" s="3389"/>
      <c r="K76" s="3389"/>
      <c r="L76" s="3389"/>
      <c r="M76" s="3389"/>
      <c r="N76" s="3389"/>
      <c r="O76" s="3389"/>
      <c r="P76" s="3389"/>
      <c r="Q76" s="3389"/>
      <c r="R76" s="3389"/>
      <c r="S76" s="3389"/>
      <c r="T76" s="3389"/>
      <c r="U76" s="3411"/>
      <c r="V76" s="3399"/>
      <c r="W76" s="3400"/>
      <c r="X76" s="3401"/>
      <c r="Y76" s="3380"/>
      <c r="Z76" s="3404"/>
      <c r="AA76" s="3380"/>
      <c r="AB76" s="3383"/>
      <c r="AC76" s="1063"/>
      <c r="AD76" s="1063"/>
      <c r="AE76" s="3180"/>
      <c r="AF76" s="3181"/>
      <c r="AG76" s="3181"/>
      <c r="AH76" s="3182"/>
      <c r="AI76" s="1064"/>
      <c r="AJ76" s="1064"/>
      <c r="AK76" s="2807"/>
      <c r="AL76" s="3186"/>
      <c r="AM76" s="3186"/>
      <c r="AN76" s="2809"/>
      <c r="AO76" s="2821"/>
      <c r="AP76" s="2822"/>
      <c r="AQ76" s="2823"/>
      <c r="AR76" s="2824"/>
      <c r="AS76" s="2824"/>
      <c r="AT76" s="2824"/>
      <c r="AU76" s="2824"/>
      <c r="AV76" s="2825"/>
      <c r="AW76" s="1053"/>
      <c r="AX76" s="1054"/>
      <c r="AY76" s="1065"/>
      <c r="AZ76" s="1056"/>
      <c r="BA76" s="1066"/>
      <c r="BB76" s="1058"/>
      <c r="BC76" s="1058"/>
      <c r="BD76" s="1005"/>
      <c r="BE76" s="1005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spans="1:245" s="54" customFormat="1" ht="39.75" customHeight="1">
      <c r="A77" s="29"/>
      <c r="B77" s="3387" t="s">
        <v>61</v>
      </c>
      <c r="C77" s="3245"/>
      <c r="D77" s="3245"/>
      <c r="E77" s="3245"/>
      <c r="F77" s="3245"/>
      <c r="G77" s="3245"/>
      <c r="H77" s="3245"/>
      <c r="I77" s="3245"/>
      <c r="J77" s="3245"/>
      <c r="K77" s="3245"/>
      <c r="L77" s="3245"/>
      <c r="M77" s="3245"/>
      <c r="N77" s="3245"/>
      <c r="O77" s="3245"/>
      <c r="P77" s="3245"/>
      <c r="Q77" s="3245"/>
      <c r="R77" s="3245"/>
      <c r="S77" s="3245"/>
      <c r="T77" s="3245"/>
      <c r="U77" s="3405" t="s">
        <v>280</v>
      </c>
      <c r="V77" s="3406" t="s">
        <v>287</v>
      </c>
      <c r="W77" s="3203"/>
      <c r="X77" s="3407"/>
      <c r="Y77" s="3408">
        <v>0</v>
      </c>
      <c r="Z77" s="3409">
        <v>6</v>
      </c>
      <c r="AA77" s="3408">
        <v>0</v>
      </c>
      <c r="AB77" s="3384">
        <v>6</v>
      </c>
      <c r="AC77" s="1063"/>
      <c r="AD77" s="1063"/>
      <c r="AE77" s="3180"/>
      <c r="AF77" s="3181"/>
      <c r="AG77" s="3181"/>
      <c r="AH77" s="3182"/>
      <c r="AI77" s="1064"/>
      <c r="AJ77" s="1064"/>
      <c r="AK77" s="2807"/>
      <c r="AL77" s="3186"/>
      <c r="AM77" s="3186"/>
      <c r="AN77" s="2809"/>
      <c r="AO77" s="2821"/>
      <c r="AP77" s="2822"/>
      <c r="AQ77" s="2823"/>
      <c r="AR77" s="2824"/>
      <c r="AS77" s="2824"/>
      <c r="AT77" s="2824"/>
      <c r="AU77" s="2824"/>
      <c r="AV77" s="2825"/>
      <c r="AW77" s="1053"/>
      <c r="AX77" s="1054"/>
      <c r="AY77" s="1065"/>
      <c r="AZ77" s="1056"/>
      <c r="BA77" s="1066"/>
      <c r="BB77" s="1058"/>
      <c r="BC77" s="1058"/>
      <c r="BD77" s="1005"/>
      <c r="BE77" s="1005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</row>
    <row r="78" spans="1:245" s="54" customFormat="1" ht="39.75" customHeight="1" thickBot="1">
      <c r="A78" s="29"/>
      <c r="B78" s="3387"/>
      <c r="C78" s="3245"/>
      <c r="D78" s="3245"/>
      <c r="E78" s="3245"/>
      <c r="F78" s="3245"/>
      <c r="G78" s="3245"/>
      <c r="H78" s="3245"/>
      <c r="I78" s="3245"/>
      <c r="J78" s="3245"/>
      <c r="K78" s="3245"/>
      <c r="L78" s="3245"/>
      <c r="M78" s="3245"/>
      <c r="N78" s="3245"/>
      <c r="O78" s="3245"/>
      <c r="P78" s="3245"/>
      <c r="Q78" s="3245"/>
      <c r="R78" s="3245"/>
      <c r="S78" s="3245"/>
      <c r="T78" s="3245"/>
      <c r="U78" s="3405"/>
      <c r="V78" s="3396"/>
      <c r="W78" s="3397"/>
      <c r="X78" s="3398"/>
      <c r="Y78" s="3379"/>
      <c r="Z78" s="3403"/>
      <c r="AA78" s="3379"/>
      <c r="AB78" s="3382"/>
      <c r="AC78" s="1071"/>
      <c r="AD78" s="1071"/>
      <c r="AE78" s="3183"/>
      <c r="AF78" s="3184"/>
      <c r="AG78" s="3184"/>
      <c r="AH78" s="3185"/>
      <c r="AI78" s="1072"/>
      <c r="AJ78" s="1072"/>
      <c r="AK78" s="2810"/>
      <c r="AL78" s="2811"/>
      <c r="AM78" s="2811"/>
      <c r="AN78" s="2812"/>
      <c r="AO78" s="2829"/>
      <c r="AP78" s="2830"/>
      <c r="AQ78" s="2831"/>
      <c r="AR78" s="2832"/>
      <c r="AS78" s="2832"/>
      <c r="AT78" s="2832"/>
      <c r="AU78" s="2832"/>
      <c r="AV78" s="2833"/>
      <c r="AW78" s="1073"/>
      <c r="AX78" s="1074"/>
      <c r="AY78" s="1075"/>
      <c r="AZ78" s="1076"/>
      <c r="BA78" s="1077"/>
      <c r="BB78" s="1058"/>
      <c r="BC78" s="1058"/>
      <c r="BD78" s="1005"/>
      <c r="BE78" s="100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</row>
    <row r="79" spans="1:245" s="54" customFormat="1" ht="39.75" customHeight="1" thickTop="1">
      <c r="A79" s="29"/>
      <c r="B79" s="3385" t="s">
        <v>62</v>
      </c>
      <c r="C79" s="3386"/>
      <c r="D79" s="3386"/>
      <c r="E79" s="3386"/>
      <c r="F79" s="3386"/>
      <c r="G79" s="3386"/>
      <c r="H79" s="3386"/>
      <c r="I79" s="3386"/>
      <c r="J79" s="3386"/>
      <c r="K79" s="3386"/>
      <c r="L79" s="3386"/>
      <c r="M79" s="3386"/>
      <c r="N79" s="3386"/>
      <c r="O79" s="3386"/>
      <c r="P79" s="3386"/>
      <c r="Q79" s="3386"/>
      <c r="R79" s="3386"/>
      <c r="S79" s="3386"/>
      <c r="T79" s="3386"/>
      <c r="U79" s="3390" t="s">
        <v>92</v>
      </c>
      <c r="V79" s="3393" t="s">
        <v>288</v>
      </c>
      <c r="W79" s="3394"/>
      <c r="X79" s="3395"/>
      <c r="Y79" s="3378">
        <v>0</v>
      </c>
      <c r="Z79" s="3402">
        <v>6</v>
      </c>
      <c r="AA79" s="3378">
        <v>0</v>
      </c>
      <c r="AB79" s="3381">
        <v>12</v>
      </c>
      <c r="AC79" s="1071"/>
      <c r="AD79" s="1071"/>
      <c r="AE79" s="3171" t="s">
        <v>63</v>
      </c>
      <c r="AF79" s="3187"/>
      <c r="AG79" s="3187"/>
      <c r="AH79" s="3172"/>
      <c r="AI79" s="1078"/>
      <c r="AJ79" s="1078"/>
      <c r="AK79" s="2837" t="s">
        <v>64</v>
      </c>
      <c r="AL79" s="2838"/>
      <c r="AM79" s="2838"/>
      <c r="AN79" s="2839"/>
      <c r="AO79" s="2813"/>
      <c r="AP79" s="2814"/>
      <c r="AQ79" s="2815"/>
      <c r="AR79" s="2816"/>
      <c r="AS79" s="2816"/>
      <c r="AT79" s="2816"/>
      <c r="AU79" s="2816"/>
      <c r="AV79" s="2817"/>
      <c r="AW79" s="1079"/>
      <c r="AX79" s="1080"/>
      <c r="AY79" s="1081"/>
      <c r="AZ79" s="1082"/>
      <c r="BA79" s="1057"/>
      <c r="BB79" s="1058"/>
      <c r="BC79" s="1058"/>
      <c r="BD79" s="1005"/>
      <c r="BE79" s="1005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</row>
    <row r="80" spans="1:245" s="54" customFormat="1" ht="39.75" customHeight="1" thickBot="1">
      <c r="A80" s="29"/>
      <c r="B80" s="3387"/>
      <c r="C80" s="3245"/>
      <c r="D80" s="3245"/>
      <c r="E80" s="3245"/>
      <c r="F80" s="3245"/>
      <c r="G80" s="3245"/>
      <c r="H80" s="3245"/>
      <c r="I80" s="3245"/>
      <c r="J80" s="3245"/>
      <c r="K80" s="3245"/>
      <c r="L80" s="3245"/>
      <c r="M80" s="3245"/>
      <c r="N80" s="3245"/>
      <c r="O80" s="3245"/>
      <c r="P80" s="3245"/>
      <c r="Q80" s="3245"/>
      <c r="R80" s="3245"/>
      <c r="S80" s="3245"/>
      <c r="T80" s="3245"/>
      <c r="U80" s="3391"/>
      <c r="V80" s="3396"/>
      <c r="W80" s="3397"/>
      <c r="X80" s="3398"/>
      <c r="Y80" s="3379"/>
      <c r="Z80" s="3403"/>
      <c r="AA80" s="3379"/>
      <c r="AB80" s="3382"/>
      <c r="AC80" s="1071"/>
      <c r="AD80" s="1071"/>
      <c r="AE80" s="3173"/>
      <c r="AF80" s="3188"/>
      <c r="AG80" s="3188"/>
      <c r="AH80" s="3174"/>
      <c r="AI80" s="1083"/>
      <c r="AJ80" s="1083"/>
      <c r="AK80" s="2840"/>
      <c r="AL80" s="2841"/>
      <c r="AM80" s="2841"/>
      <c r="AN80" s="2842"/>
      <c r="AO80" s="2829"/>
      <c r="AP80" s="2830"/>
      <c r="AQ80" s="2831"/>
      <c r="AR80" s="2832"/>
      <c r="AS80" s="2832"/>
      <c r="AT80" s="2832"/>
      <c r="AU80" s="2832"/>
      <c r="AV80" s="2833"/>
      <c r="AW80" s="1084"/>
      <c r="AX80" s="1085"/>
      <c r="AY80" s="1086"/>
      <c r="AZ80" s="1087"/>
      <c r="BA80" s="1088"/>
      <c r="BB80" s="1058"/>
      <c r="BC80" s="1058"/>
      <c r="BD80" s="1005"/>
      <c r="BE80" s="1005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</row>
    <row r="81" spans="1:245" s="54" customFormat="1" ht="39.75" customHeight="1" thickTop="1">
      <c r="A81" s="29"/>
      <c r="B81" s="3388"/>
      <c r="C81" s="3389"/>
      <c r="D81" s="3389"/>
      <c r="E81" s="3389"/>
      <c r="F81" s="3389"/>
      <c r="G81" s="3389"/>
      <c r="H81" s="3389"/>
      <c r="I81" s="3389"/>
      <c r="J81" s="3389"/>
      <c r="K81" s="3389"/>
      <c r="L81" s="3389"/>
      <c r="M81" s="3389"/>
      <c r="N81" s="3389"/>
      <c r="O81" s="3389"/>
      <c r="P81" s="3389"/>
      <c r="Q81" s="3389"/>
      <c r="R81" s="3389"/>
      <c r="S81" s="3389"/>
      <c r="T81" s="3389"/>
      <c r="U81" s="3392"/>
      <c r="V81" s="3399"/>
      <c r="W81" s="3400"/>
      <c r="X81" s="3401"/>
      <c r="Y81" s="3380"/>
      <c r="Z81" s="3404"/>
      <c r="AA81" s="3380"/>
      <c r="AB81" s="3383"/>
      <c r="AC81" s="1063"/>
      <c r="AD81" s="1063"/>
      <c r="AE81" s="2837" t="s">
        <v>65</v>
      </c>
      <c r="AF81" s="2838"/>
      <c r="AG81" s="2838"/>
      <c r="AH81" s="2839"/>
      <c r="AI81" s="1089"/>
      <c r="AJ81" s="1089"/>
      <c r="AK81" s="2837" t="s">
        <v>66</v>
      </c>
      <c r="AL81" s="2838"/>
      <c r="AM81" s="2838"/>
      <c r="AN81" s="2839"/>
      <c r="AO81" s="2813"/>
      <c r="AP81" s="2814"/>
      <c r="AQ81" s="2815"/>
      <c r="AR81" s="2816"/>
      <c r="AS81" s="2816"/>
      <c r="AT81" s="2816"/>
      <c r="AU81" s="2816"/>
      <c r="AV81" s="2817"/>
      <c r="AW81" s="1079"/>
      <c r="AX81" s="1080"/>
      <c r="AY81" s="1081"/>
      <c r="AZ81" s="1082"/>
      <c r="BA81" s="1057"/>
      <c r="BB81" s="1058"/>
      <c r="BC81" s="1058"/>
      <c r="BD81" s="1005"/>
      <c r="BE81" s="1005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</row>
    <row r="82" spans="1:245" s="62" customFormat="1" ht="39.75" customHeight="1" thickBot="1">
      <c r="A82" s="29"/>
      <c r="B82" s="3373" t="s">
        <v>95</v>
      </c>
      <c r="C82" s="3374"/>
      <c r="D82" s="3374"/>
      <c r="E82" s="3374"/>
      <c r="F82" s="3374"/>
      <c r="G82" s="3374"/>
      <c r="H82" s="3374"/>
      <c r="I82" s="3374"/>
      <c r="J82" s="3374"/>
      <c r="K82" s="3374"/>
      <c r="L82" s="3374"/>
      <c r="M82" s="3374"/>
      <c r="N82" s="3374"/>
      <c r="O82" s="3374"/>
      <c r="P82" s="3374"/>
      <c r="Q82" s="3374"/>
      <c r="R82" s="3374"/>
      <c r="S82" s="3374"/>
      <c r="T82" s="3374"/>
      <c r="U82" s="1171" t="s">
        <v>289</v>
      </c>
      <c r="V82" s="3375" t="s">
        <v>187</v>
      </c>
      <c r="W82" s="3376"/>
      <c r="X82" s="3377"/>
      <c r="Y82" s="1173">
        <v>0</v>
      </c>
      <c r="Z82" s="1172">
        <v>6</v>
      </c>
      <c r="AA82" s="1174">
        <v>0</v>
      </c>
      <c r="AB82" s="1175">
        <v>12</v>
      </c>
      <c r="AC82" s="1063"/>
      <c r="AD82" s="1063"/>
      <c r="AE82" s="2840"/>
      <c r="AF82" s="2841"/>
      <c r="AG82" s="2841"/>
      <c r="AH82" s="2842"/>
      <c r="AI82" s="1095"/>
      <c r="AJ82" s="1095"/>
      <c r="AK82" s="2840"/>
      <c r="AL82" s="2841"/>
      <c r="AM82" s="2841"/>
      <c r="AN82" s="2842"/>
      <c r="AO82" s="2829"/>
      <c r="AP82" s="2830"/>
      <c r="AQ82" s="2831"/>
      <c r="AR82" s="2832"/>
      <c r="AS82" s="2832"/>
      <c r="AT82" s="2832"/>
      <c r="AU82" s="2832"/>
      <c r="AV82" s="2833"/>
      <c r="AW82" s="1096"/>
      <c r="AX82" s="1085"/>
      <c r="AY82" s="1086"/>
      <c r="AZ82" s="1087"/>
      <c r="BA82" s="1097"/>
      <c r="BB82" s="1058"/>
      <c r="BC82" s="1058"/>
      <c r="BD82" s="1005"/>
      <c r="BE82" s="1005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</row>
    <row r="83" spans="1:245" s="54" customFormat="1" ht="39.75" customHeight="1" thickBot="1" thickTop="1">
      <c r="A83" s="29"/>
      <c r="B83" s="1176"/>
      <c r="C83" s="1176"/>
      <c r="D83" s="1176"/>
      <c r="E83" s="1176"/>
      <c r="F83" s="1176"/>
      <c r="G83" s="1176"/>
      <c r="H83" s="1176"/>
      <c r="I83" s="1176"/>
      <c r="J83" s="1176"/>
      <c r="K83" s="1176"/>
      <c r="L83" s="460"/>
      <c r="M83" s="460"/>
      <c r="N83" s="460"/>
      <c r="O83" s="460"/>
      <c r="P83" s="460"/>
      <c r="Q83" s="460"/>
      <c r="R83" s="460"/>
      <c r="S83" s="460"/>
      <c r="T83" s="1177" t="s">
        <v>68</v>
      </c>
      <c r="U83" s="1178" t="s">
        <v>290</v>
      </c>
      <c r="V83" s="1179"/>
      <c r="W83" s="1179"/>
      <c r="X83" s="3372" t="s">
        <v>68</v>
      </c>
      <c r="Y83" s="3372"/>
      <c r="Z83" s="3372"/>
      <c r="AA83" s="1180">
        <v>0</v>
      </c>
      <c r="AB83" s="1181">
        <v>150</v>
      </c>
      <c r="AC83" s="1104"/>
      <c r="AD83" s="1071"/>
      <c r="AE83" s="1105" t="s">
        <v>69</v>
      </c>
      <c r="AF83" s="1105"/>
      <c r="AG83" s="1105"/>
      <c r="AH83" s="1105"/>
      <c r="AI83" s="1105"/>
      <c r="AJ83" s="1105"/>
      <c r="AK83" s="1105"/>
      <c r="AL83" s="1105"/>
      <c r="AM83" s="1105"/>
      <c r="AN83" s="1105"/>
      <c r="AO83" s="1105"/>
      <c r="AP83" s="1105"/>
      <c r="AQ83" s="1105"/>
      <c r="AR83" s="1105"/>
      <c r="AS83" s="1105"/>
      <c r="AT83" s="1105"/>
      <c r="AU83" s="2805"/>
      <c r="AV83" s="2805"/>
      <c r="AW83" s="2805"/>
      <c r="AX83" s="2805" t="s">
        <v>68</v>
      </c>
      <c r="AY83" s="2805"/>
      <c r="AZ83" s="2805"/>
      <c r="BA83" s="1106"/>
      <c r="BB83" s="1058"/>
      <c r="BC83" s="1005"/>
      <c r="BD83" s="1005"/>
      <c r="BE83" s="1005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</row>
    <row r="84" spans="1:245" s="74" customFormat="1" ht="24.75" customHeight="1">
      <c r="A84" s="29"/>
      <c r="B84" s="1098"/>
      <c r="C84" s="1098"/>
      <c r="D84" s="1098"/>
      <c r="E84" s="1098"/>
      <c r="F84" s="1098"/>
      <c r="G84" s="1098"/>
      <c r="H84" s="1098"/>
      <c r="I84" s="1098"/>
      <c r="J84" s="1098"/>
      <c r="K84" s="1098"/>
      <c r="L84" s="1107"/>
      <c r="M84" s="1108"/>
      <c r="N84" s="1108"/>
      <c r="O84" s="1108"/>
      <c r="P84" s="1108"/>
      <c r="Q84" s="1108"/>
      <c r="R84" s="1108"/>
      <c r="S84" s="1109"/>
      <c r="T84" s="1005"/>
      <c r="U84" s="1110"/>
      <c r="V84" s="1026"/>
      <c r="W84" s="1111"/>
      <c r="X84" s="1111"/>
      <c r="Y84" s="1112"/>
      <c r="Z84" s="1112"/>
      <c r="AA84" s="1112"/>
      <c r="AB84" s="1113"/>
      <c r="AC84" s="1113"/>
      <c r="AD84" s="1113"/>
      <c r="AE84" s="1113"/>
      <c r="AF84" s="1113"/>
      <c r="AG84" s="3189" t="s">
        <v>70</v>
      </c>
      <c r="AH84" s="3189"/>
      <c r="AI84" s="3189"/>
      <c r="AJ84" s="3189"/>
      <c r="AK84" s="3189"/>
      <c r="AL84" s="3189"/>
      <c r="AM84" s="3189"/>
      <c r="AN84" s="3189"/>
      <c r="AO84" s="3189"/>
      <c r="AP84" s="3189"/>
      <c r="AQ84" s="3189"/>
      <c r="AR84" s="3189"/>
      <c r="AS84" s="3189"/>
      <c r="AT84" s="3189"/>
      <c r="AU84" s="3189"/>
      <c r="AV84" s="3189"/>
      <c r="AW84" s="3189"/>
      <c r="AX84" s="3189"/>
      <c r="AY84" s="3189"/>
      <c r="AZ84" s="3189"/>
      <c r="BA84" s="3189"/>
      <c r="BB84" s="1114"/>
      <c r="BC84" s="1114"/>
      <c r="BD84" s="1005"/>
      <c r="BE84" s="1005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</row>
    <row r="85" spans="2:57" s="29" customFormat="1" ht="30.75" customHeight="1">
      <c r="B85" s="1023"/>
      <c r="C85" s="1023"/>
      <c r="D85" s="1023"/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3158" t="s">
        <v>96</v>
      </c>
      <c r="V85" s="3158"/>
      <c r="W85" s="3158"/>
      <c r="X85" s="3158"/>
      <c r="Y85" s="1006"/>
      <c r="Z85" s="1006"/>
      <c r="AA85" s="1006"/>
      <c r="AB85" s="1007"/>
      <c r="AC85" s="1007"/>
      <c r="AD85" s="1007"/>
      <c r="AE85" s="1007"/>
      <c r="AF85" s="1007"/>
      <c r="AG85" s="3189" t="s">
        <v>96</v>
      </c>
      <c r="AH85" s="3189"/>
      <c r="AI85" s="3189"/>
      <c r="AJ85" s="3189"/>
      <c r="AK85" s="3189"/>
      <c r="AL85" s="3189"/>
      <c r="AM85" s="3189"/>
      <c r="AN85" s="3189"/>
      <c r="AO85" s="3189"/>
      <c r="AP85" s="3189"/>
      <c r="AQ85" s="3189"/>
      <c r="AR85" s="3189"/>
      <c r="AS85" s="3189"/>
      <c r="AT85" s="3189"/>
      <c r="AU85" s="3189"/>
      <c r="AV85" s="3189"/>
      <c r="AW85" s="3189"/>
      <c r="AX85" s="3189"/>
      <c r="AY85" s="3189"/>
      <c r="AZ85" s="3189"/>
      <c r="BA85" s="3189"/>
      <c r="BB85" s="1005"/>
      <c r="BC85" s="1005"/>
      <c r="BD85" s="1005"/>
      <c r="BE85" s="1005"/>
    </row>
    <row r="86" spans="2:53" s="29" customFormat="1" ht="30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Y86" s="38"/>
      <c r="Z86" s="38"/>
      <c r="AA86" s="38"/>
      <c r="AB86" s="39"/>
      <c r="AC86" s="39"/>
      <c r="AD86" s="39"/>
      <c r="AE86" s="39"/>
      <c r="AF86" s="39"/>
      <c r="AG86" s="72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</row>
    <row r="87" spans="1:57" s="29" customFormat="1" ht="39.75" customHeight="1">
      <c r="A87" s="110"/>
      <c r="B87" s="1443"/>
      <c r="C87" s="1414"/>
      <c r="D87" s="1414"/>
      <c r="E87" s="1414"/>
      <c r="F87" s="1414"/>
      <c r="G87" s="1414"/>
      <c r="H87" s="1414"/>
      <c r="I87" s="1414"/>
      <c r="J87" s="1414"/>
      <c r="K87" s="1414"/>
      <c r="L87" s="1414"/>
      <c r="M87" s="1414"/>
      <c r="N87" s="1414"/>
      <c r="O87" s="1414"/>
      <c r="P87" s="1414"/>
      <c r="Q87" s="1414"/>
      <c r="R87" s="1414"/>
      <c r="S87" s="1414"/>
      <c r="T87" s="1422"/>
      <c r="U87" s="1422"/>
      <c r="V87" s="1422"/>
      <c r="W87" s="1422"/>
      <c r="X87" s="1422"/>
      <c r="Y87" s="1422"/>
      <c r="Z87" s="1422"/>
      <c r="AA87" s="1422"/>
      <c r="AB87" s="1422"/>
      <c r="AC87" s="1422"/>
      <c r="AD87" s="1422"/>
      <c r="AE87" s="1422"/>
      <c r="AF87" s="1422"/>
      <c r="AG87" s="1422"/>
      <c r="AH87" s="1422"/>
      <c r="AI87" s="1422"/>
      <c r="AJ87" s="1422"/>
      <c r="AK87" s="1422"/>
      <c r="AL87" s="1422"/>
      <c r="AM87" s="1422"/>
      <c r="AN87" s="1422"/>
      <c r="AO87" s="1422"/>
      <c r="AP87" s="1422"/>
      <c r="AQ87" s="1422"/>
      <c r="AR87" s="1422"/>
      <c r="AS87" s="1422"/>
      <c r="AT87" s="1422"/>
      <c r="AU87" s="1845"/>
      <c r="AV87" s="1422"/>
      <c r="AW87" s="1422"/>
      <c r="AX87" s="1422"/>
      <c r="AY87" s="1422"/>
      <c r="AZ87" s="1422"/>
      <c r="BA87" s="1422"/>
      <c r="BB87" s="1422"/>
      <c r="BC87" s="1422"/>
      <c r="BD87" s="1422"/>
      <c r="BE87" s="1422"/>
    </row>
    <row r="88" spans="1:57" s="29" customFormat="1" ht="33.75" customHeight="1">
      <c r="A88" s="110"/>
      <c r="B88" s="1414"/>
      <c r="C88" s="1414"/>
      <c r="D88" s="1414"/>
      <c r="E88" s="1414"/>
      <c r="F88" s="1414"/>
      <c r="G88" s="1414"/>
      <c r="H88" s="1414"/>
      <c r="I88" s="1414"/>
      <c r="J88" s="1414"/>
      <c r="K88" s="1414"/>
      <c r="L88" s="1414"/>
      <c r="M88" s="1414"/>
      <c r="N88" s="1414"/>
      <c r="O88" s="1414"/>
      <c r="P88" s="1414"/>
      <c r="Q88" s="1414"/>
      <c r="R88" s="1414"/>
      <c r="S88" s="1414"/>
      <c r="T88" s="1414"/>
      <c r="U88" s="110"/>
      <c r="V88" s="1444"/>
      <c r="W88" s="1444"/>
      <c r="X88" s="1444"/>
      <c r="Y88" s="110"/>
      <c r="Z88" s="110"/>
      <c r="AA88" s="110"/>
      <c r="AB88" s="110"/>
      <c r="AC88" s="110"/>
      <c r="AD88" s="110"/>
      <c r="AE88" s="1460"/>
      <c r="AF88" s="2513" t="s">
        <v>297</v>
      </c>
      <c r="AG88" s="2513"/>
      <c r="AH88" s="2513"/>
      <c r="AI88" s="2513"/>
      <c r="AJ88" s="2513"/>
      <c r="AK88" s="2513"/>
      <c r="AL88" s="2513"/>
      <c r="AM88" s="2513"/>
      <c r="AN88" s="2513"/>
      <c r="AO88" s="2513"/>
      <c r="AP88" s="2513"/>
      <c r="AQ88" s="2513"/>
      <c r="AR88" s="2513"/>
      <c r="AS88" s="2513"/>
      <c r="AT88" s="2513"/>
      <c r="AU88" s="2513"/>
      <c r="AV88" s="2513"/>
      <c r="AW88" s="2513"/>
      <c r="AX88" s="2513"/>
      <c r="AY88" s="2513"/>
      <c r="AZ88" s="2513"/>
      <c r="BA88" s="2513"/>
      <c r="BB88" s="2513"/>
      <c r="BC88" s="2513"/>
      <c r="BD88" s="1445"/>
      <c r="BE88" s="110"/>
    </row>
    <row r="89" spans="1:57" s="29" customFormat="1" ht="42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446"/>
      <c r="V89" s="110"/>
      <c r="W89" s="110"/>
      <c r="X89" s="110"/>
      <c r="Y89" s="110"/>
      <c r="Z89" s="110"/>
      <c r="AA89" s="78"/>
      <c r="AB89" s="110"/>
      <c r="AC89" s="110"/>
      <c r="AD89" s="110"/>
      <c r="AE89" s="1460"/>
      <c r="AF89" s="1460"/>
      <c r="AG89" s="1460"/>
      <c r="AH89" s="1460"/>
      <c r="AI89" s="1460"/>
      <c r="AJ89" s="1460"/>
      <c r="AK89" s="1460"/>
      <c r="AL89" s="1460"/>
      <c r="AM89" s="1460"/>
      <c r="AN89" s="1460"/>
      <c r="AO89" s="1461"/>
      <c r="AP89" s="1461"/>
      <c r="AQ89" s="1461"/>
      <c r="AR89" s="1461"/>
      <c r="AS89" s="1461"/>
      <c r="AT89" s="1461"/>
      <c r="AU89" s="1461"/>
      <c r="AV89" s="1461"/>
      <c r="AW89" s="1461"/>
      <c r="AX89" s="1461"/>
      <c r="AY89" s="1461"/>
      <c r="AZ89" s="1461"/>
      <c r="BA89" s="1461"/>
      <c r="BB89" s="1461"/>
      <c r="BC89" s="1461"/>
      <c r="BD89" s="1445"/>
      <c r="BE89" s="110"/>
    </row>
    <row r="90" spans="1:57" s="29" customFormat="1" ht="36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2512" t="s">
        <v>298</v>
      </c>
      <c r="V90" s="2512"/>
      <c r="W90" s="2512"/>
      <c r="X90" s="1447"/>
      <c r="Y90" s="1448"/>
      <c r="Z90" s="1448"/>
      <c r="AA90" s="2514" t="s">
        <v>299</v>
      </c>
      <c r="AB90" s="2514"/>
      <c r="AC90" s="2514"/>
      <c r="AD90" s="1443" t="s">
        <v>72</v>
      </c>
      <c r="AE90" s="1449"/>
      <c r="AF90" s="1450"/>
      <c r="AG90" s="110"/>
      <c r="AH90" s="1410"/>
      <c r="AI90" s="1410"/>
      <c r="AJ90" s="2515" t="s">
        <v>300</v>
      </c>
      <c r="AK90" s="2515"/>
      <c r="AL90" s="2515"/>
      <c r="AM90" s="2515"/>
      <c r="AN90" s="2515"/>
      <c r="AO90" s="2515"/>
      <c r="AP90" s="2515"/>
      <c r="AQ90" s="2515"/>
      <c r="AR90" s="1447"/>
      <c r="AS90" s="1448"/>
      <c r="AT90" s="1448"/>
      <c r="AU90" s="1876"/>
      <c r="AV90" s="110"/>
      <c r="AW90" s="202" t="s">
        <v>301</v>
      </c>
      <c r="AX90" s="202"/>
      <c r="AY90" s="202"/>
      <c r="AZ90" s="1451"/>
      <c r="BA90" s="1443"/>
      <c r="BB90" s="110"/>
      <c r="BC90" s="110"/>
      <c r="BD90" s="110"/>
      <c r="BE90" s="110"/>
    </row>
    <row r="91" spans="1:57" s="29" customFormat="1" ht="24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446"/>
      <c r="V91" s="1452"/>
      <c r="W91"/>
      <c r="X91" s="2502" t="s">
        <v>73</v>
      </c>
      <c r="Y91" s="2502"/>
      <c r="Z91" s="2502"/>
      <c r="AA91" s="2506" t="s">
        <v>74</v>
      </c>
      <c r="AB91" s="2506"/>
      <c r="AC91" s="2506"/>
      <c r="AD91" s="1450"/>
      <c r="AE91" s="1453"/>
      <c r="AF91" s="1450"/>
      <c r="AG91" s="110"/>
      <c r="AH91" s="110"/>
      <c r="AI91" s="110"/>
      <c r="AJ91" s="110"/>
      <c r="AK91" s="110"/>
      <c r="AL91" s="110"/>
      <c r="AM91" s="110"/>
      <c r="AN91" s="110"/>
      <c r="AO91" s="1454"/>
      <c r="AP91"/>
      <c r="AQ91"/>
      <c r="AR91" s="2502" t="s">
        <v>73</v>
      </c>
      <c r="AS91" s="2502"/>
      <c r="AT91" s="2502"/>
      <c r="AU91" s="1460"/>
      <c r="AV91" s="1455"/>
      <c r="AW91" s="2506" t="s">
        <v>74</v>
      </c>
      <c r="AX91" s="2506"/>
      <c r="AY91" s="2506"/>
      <c r="AZ91" s="1450"/>
      <c r="BA91" s="110"/>
      <c r="BB91" s="110"/>
      <c r="BC91" s="110"/>
      <c r="BD91" s="110"/>
      <c r="BE91" s="110"/>
    </row>
    <row r="92" spans="1:57" s="239" customFormat="1" ht="90" customHeight="1">
      <c r="A92" s="240"/>
      <c r="B92" s="2511"/>
      <c r="C92" s="2511"/>
      <c r="D92" s="2511"/>
      <c r="E92" s="2511"/>
      <c r="F92" s="2511"/>
      <c r="G92" s="2511"/>
      <c r="H92" s="2511"/>
      <c r="I92" s="2511"/>
      <c r="J92" s="2511"/>
      <c r="K92" s="2511"/>
      <c r="L92" s="2511"/>
      <c r="M92" s="2511"/>
      <c r="N92" s="2511"/>
      <c r="O92" s="2511"/>
      <c r="P92" s="2511"/>
      <c r="Q92" s="2511"/>
      <c r="R92" s="2511"/>
      <c r="S92" s="2511"/>
      <c r="T92" s="2511"/>
      <c r="U92" s="2511"/>
      <c r="V92" s="2511"/>
      <c r="W92" s="2511"/>
      <c r="X92" s="2511"/>
      <c r="Y92" s="2511"/>
      <c r="Z92" s="2511"/>
      <c r="AA92" s="1392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1456"/>
      <c r="AQ92" s="240"/>
      <c r="AR92" s="240"/>
      <c r="AS92" s="1457"/>
      <c r="AT92" s="240"/>
      <c r="AU92" s="1883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</row>
    <row r="93" spans="1:57" s="29" customFormat="1" ht="14.2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06"/>
      <c r="Z93" s="106"/>
      <c r="AA93" s="106"/>
      <c r="AB93" s="106"/>
      <c r="AC93" s="106"/>
      <c r="AD93" s="106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10"/>
      <c r="AT93" s="110"/>
      <c r="AU93" s="146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</row>
    <row r="94" spans="21:53" s="29" customFormat="1" ht="18" customHeight="1">
      <c r="U94" s="108"/>
      <c r="V94" s="27"/>
      <c r="W94" s="109"/>
      <c r="X94" s="70"/>
      <c r="Y94" s="106"/>
      <c r="Z94" s="106"/>
      <c r="AA94" s="106"/>
      <c r="AB94" s="106"/>
      <c r="AC94" s="106"/>
      <c r="AD94" s="106"/>
      <c r="AE94" s="75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73"/>
      <c r="AT94" s="7"/>
      <c r="AU94" s="7"/>
      <c r="AV94" s="7"/>
      <c r="AW94" s="7"/>
      <c r="AX94" s="7"/>
      <c r="AY94" s="7"/>
      <c r="AZ94" s="73"/>
      <c r="BA94" s="73"/>
    </row>
    <row r="95" spans="21:51" s="29" customFormat="1" ht="14.25" customHeight="1">
      <c r="U95" s="77"/>
      <c r="Y95" s="110"/>
      <c r="Z95" s="110"/>
      <c r="AA95" s="78"/>
      <c r="AB95" s="110"/>
      <c r="AC95" s="110"/>
      <c r="AD95" s="110"/>
      <c r="AF95" s="78"/>
      <c r="AG95" s="78"/>
      <c r="AH95" s="110"/>
      <c r="AI95" s="110"/>
      <c r="AJ95" s="110"/>
      <c r="AN95" s="110"/>
      <c r="AO95" s="110"/>
      <c r="AS95" s="1"/>
      <c r="AT95" s="1"/>
      <c r="AU95" s="1"/>
      <c r="AV95" s="1"/>
      <c r="AW95" s="1"/>
      <c r="AX95" s="1"/>
      <c r="AY95" s="1"/>
    </row>
    <row r="96" spans="21:30" ht="12.75" customHeight="1">
      <c r="U96" s="1"/>
      <c r="V96" s="111"/>
      <c r="W96" s="1"/>
      <c r="X96" s="111"/>
      <c r="Y96" s="1"/>
      <c r="Z96" s="1"/>
      <c r="AA96" s="1"/>
      <c r="AB96" s="1"/>
      <c r="AC96" s="1"/>
      <c r="AD96" s="1"/>
    </row>
    <row r="100" spans="42:52" ht="81.75" customHeight="1"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</sheetData>
  <sheetProtection/>
  <mergeCells count="220">
    <mergeCell ref="AW91:AY91"/>
    <mergeCell ref="B92:Z92"/>
    <mergeCell ref="U90:W90"/>
    <mergeCell ref="AA90:AC90"/>
    <mergeCell ref="X91:Z91"/>
    <mergeCell ref="AA91:AC91"/>
    <mergeCell ref="AR91:AT91"/>
    <mergeCell ref="AX83:AZ83"/>
    <mergeCell ref="AG84:BA84"/>
    <mergeCell ref="U85:X85"/>
    <mergeCell ref="AG85:BA85"/>
    <mergeCell ref="AF88:BC88"/>
    <mergeCell ref="AJ90:AQ90"/>
    <mergeCell ref="B82:T82"/>
    <mergeCell ref="V82:X82"/>
    <mergeCell ref="AO82:AP82"/>
    <mergeCell ref="AQ82:AV82"/>
    <mergeCell ref="X83:Z83"/>
    <mergeCell ref="AU83:AW83"/>
    <mergeCell ref="AA79:AA81"/>
    <mergeCell ref="AB79:AB81"/>
    <mergeCell ref="AE79:AH80"/>
    <mergeCell ref="AK79:AN80"/>
    <mergeCell ref="AO79:AP79"/>
    <mergeCell ref="AQ79:AV79"/>
    <mergeCell ref="AO80:AP80"/>
    <mergeCell ref="AQ80:AV80"/>
    <mergeCell ref="AE81:AH82"/>
    <mergeCell ref="AK81:AN82"/>
    <mergeCell ref="AO81:AP81"/>
    <mergeCell ref="AQ81:AV81"/>
    <mergeCell ref="AB77:AB78"/>
    <mergeCell ref="AO77:AP77"/>
    <mergeCell ref="AQ77:AV77"/>
    <mergeCell ref="AO78:AP78"/>
    <mergeCell ref="AQ78:AV78"/>
    <mergeCell ref="B79:T81"/>
    <mergeCell ref="U79:U81"/>
    <mergeCell ref="V79:X81"/>
    <mergeCell ref="Y79:Y81"/>
    <mergeCell ref="Z79:Z81"/>
    <mergeCell ref="B77:T78"/>
    <mergeCell ref="U77:U78"/>
    <mergeCell ref="V77:X78"/>
    <mergeCell ref="Y77:Y78"/>
    <mergeCell ref="Z77:Z78"/>
    <mergeCell ref="AA77:AA78"/>
    <mergeCell ref="AE74:AH78"/>
    <mergeCell ref="AK74:AN78"/>
    <mergeCell ref="AO74:AP74"/>
    <mergeCell ref="AQ74:AV74"/>
    <mergeCell ref="AO75:AP75"/>
    <mergeCell ref="AQ75:AV75"/>
    <mergeCell ref="AO76:AP76"/>
    <mergeCell ref="AQ76:AV76"/>
    <mergeCell ref="AW71:AX72"/>
    <mergeCell ref="AY71:AZ72"/>
    <mergeCell ref="BA71:BA72"/>
    <mergeCell ref="B74:T76"/>
    <mergeCell ref="U74:U76"/>
    <mergeCell ref="V74:X76"/>
    <mergeCell ref="Y74:Y76"/>
    <mergeCell ref="Z74:Z76"/>
    <mergeCell ref="AA74:AA76"/>
    <mergeCell ref="AB74:AB76"/>
    <mergeCell ref="T69:BC69"/>
    <mergeCell ref="B71:T73"/>
    <mergeCell ref="U71:U73"/>
    <mergeCell ref="V71:X73"/>
    <mergeCell ref="Y71:Z72"/>
    <mergeCell ref="AA71:AB72"/>
    <mergeCell ref="AE71:AH73"/>
    <mergeCell ref="AK71:AN73"/>
    <mergeCell ref="AO71:AP73"/>
    <mergeCell ref="AQ71:AV73"/>
    <mergeCell ref="T66:U66"/>
    <mergeCell ref="W66:X66"/>
    <mergeCell ref="Y66:Z66"/>
    <mergeCell ref="AC66:AS66"/>
    <mergeCell ref="AT66:AY66"/>
    <mergeCell ref="T67:U67"/>
    <mergeCell ref="W67:X67"/>
    <mergeCell ref="Y67:Z67"/>
    <mergeCell ref="AC67:AS67"/>
    <mergeCell ref="AT67:AY67"/>
    <mergeCell ref="B64:Z64"/>
    <mergeCell ref="AB64:AY64"/>
    <mergeCell ref="T65:U65"/>
    <mergeCell ref="W65:X65"/>
    <mergeCell ref="Y65:Z65"/>
    <mergeCell ref="AC65:AS65"/>
    <mergeCell ref="AT65:AY65"/>
    <mergeCell ref="AE59:AO59"/>
    <mergeCell ref="T60:U60"/>
    <mergeCell ref="AE60:AO60"/>
    <mergeCell ref="AE61:AO61"/>
    <mergeCell ref="T62:V62"/>
    <mergeCell ref="AE62:AO62"/>
    <mergeCell ref="AE55:AO55"/>
    <mergeCell ref="U56:V56"/>
    <mergeCell ref="AE56:AO56"/>
    <mergeCell ref="U57:V57"/>
    <mergeCell ref="AE57:AO57"/>
    <mergeCell ref="U58:V58"/>
    <mergeCell ref="AE58:AO58"/>
    <mergeCell ref="T52:AD52"/>
    <mergeCell ref="B53:AD53"/>
    <mergeCell ref="B54:AD54"/>
    <mergeCell ref="B55:B62"/>
    <mergeCell ref="U55:V55"/>
    <mergeCell ref="AB55:AD62"/>
    <mergeCell ref="T59:U59"/>
    <mergeCell ref="T49:V49"/>
    <mergeCell ref="W49:AC49"/>
    <mergeCell ref="T50:V50"/>
    <mergeCell ref="W50:AC50"/>
    <mergeCell ref="T51:V51"/>
    <mergeCell ref="W51:AC51"/>
    <mergeCell ref="T46:V46"/>
    <mergeCell ref="W46:AD46"/>
    <mergeCell ref="T47:V47"/>
    <mergeCell ref="W47:AD47"/>
    <mergeCell ref="T48:V48"/>
    <mergeCell ref="W48:AD48"/>
    <mergeCell ref="T42:V42"/>
    <mergeCell ref="W42:AD42"/>
    <mergeCell ref="T43:V43"/>
    <mergeCell ref="W43:AD43"/>
    <mergeCell ref="T44:AD44"/>
    <mergeCell ref="T45:BE45"/>
    <mergeCell ref="T39:V39"/>
    <mergeCell ref="W39:AC39"/>
    <mergeCell ref="T40:V40"/>
    <mergeCell ref="W40:AD40"/>
    <mergeCell ref="T41:V41"/>
    <mergeCell ref="W41:AD41"/>
    <mergeCell ref="B34:AD34"/>
    <mergeCell ref="B35:BE35"/>
    <mergeCell ref="B36:BE36"/>
    <mergeCell ref="T37:V37"/>
    <mergeCell ref="W37:AC37"/>
    <mergeCell ref="T38:V38"/>
    <mergeCell ref="W38:AC38"/>
    <mergeCell ref="T29:V29"/>
    <mergeCell ref="W29:AC29"/>
    <mergeCell ref="B30:AD30"/>
    <mergeCell ref="B31:BE31"/>
    <mergeCell ref="W32:AD32"/>
    <mergeCell ref="B33:AD33"/>
    <mergeCell ref="T32:V32"/>
    <mergeCell ref="B24:BE24"/>
    <mergeCell ref="T25:V25"/>
    <mergeCell ref="W25:AC25"/>
    <mergeCell ref="B26:AD26"/>
    <mergeCell ref="B27:BE27"/>
    <mergeCell ref="T28:V28"/>
    <mergeCell ref="W28:AD28"/>
    <mergeCell ref="B20:BE20"/>
    <mergeCell ref="BI20:BI22"/>
    <mergeCell ref="B21:BE21"/>
    <mergeCell ref="T22:V22"/>
    <mergeCell ref="W22:AD22"/>
    <mergeCell ref="B23:AD23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B12:B18"/>
    <mergeCell ref="T12:V18"/>
    <mergeCell ref="W12:AD18"/>
    <mergeCell ref="AE12:AF14"/>
    <mergeCell ref="AG12:AN14"/>
    <mergeCell ref="AO12:AO18"/>
    <mergeCell ref="T9:V9"/>
    <mergeCell ref="W9:AC9"/>
    <mergeCell ref="AD9:AS9"/>
    <mergeCell ref="AZ9:BF10"/>
    <mergeCell ref="W10:Z10"/>
    <mergeCell ref="AE10:AS10"/>
    <mergeCell ref="W6:AB6"/>
    <mergeCell ref="AD6:AS6"/>
    <mergeCell ref="AZ6:BC6"/>
    <mergeCell ref="A7:V7"/>
    <mergeCell ref="W7:AS8"/>
    <mergeCell ref="AZ7:BD7"/>
    <mergeCell ref="B1:BA1"/>
    <mergeCell ref="B2:BA2"/>
    <mergeCell ref="B3:BA3"/>
    <mergeCell ref="T4:U4"/>
    <mergeCell ref="X4:AO4"/>
    <mergeCell ref="T5:V5"/>
    <mergeCell ref="X5:AQ5"/>
    <mergeCell ref="AZ5:B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99"/>
  <sheetViews>
    <sheetView zoomScale="30" zoomScaleNormal="30" zoomScalePageLayoutView="0" workbookViewId="0" topLeftCell="B58">
      <selection activeCell="AG52" sqref="AG52"/>
    </sheetView>
  </sheetViews>
  <sheetFormatPr defaultColWidth="10.125" defaultRowHeight="12.75"/>
  <cols>
    <col min="1" max="1" width="34.375" style="1" customWidth="1"/>
    <col min="2" max="2" width="10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8.7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25.625" style="6" customWidth="1"/>
    <col min="32" max="32" width="15.00390625" style="6" customWidth="1"/>
    <col min="33" max="33" width="15.75390625" style="6" customWidth="1"/>
    <col min="34" max="34" width="12.625" style="6" customWidth="1"/>
    <col min="35" max="35" width="10.75390625" style="6" customWidth="1"/>
    <col min="36" max="36" width="12.12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1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7" width="15.0039062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10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0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171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216"/>
      <c r="X5" s="2376" t="s">
        <v>261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 s="195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67.5" customHeight="1">
      <c r="W6" s="3039" t="s">
        <v>103</v>
      </c>
      <c r="X6" s="3039"/>
      <c r="Y6" s="3039"/>
      <c r="Z6" s="3039"/>
      <c r="AA6" s="3039"/>
      <c r="AB6" s="3039"/>
      <c r="AC6" s="204" t="s">
        <v>3</v>
      </c>
      <c r="AD6" s="3040" t="s">
        <v>170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5</v>
      </c>
      <c r="BA6" s="2278"/>
      <c r="BB6" s="2278"/>
      <c r="BC6" s="2278"/>
      <c r="BD6" s="17"/>
    </row>
    <row r="7" spans="1:56" ht="51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042" t="s">
        <v>260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24"/>
      <c r="AU7" s="210" t="s">
        <v>6</v>
      </c>
      <c r="AV7" s="211"/>
      <c r="AW7" s="211"/>
      <c r="AX7" s="211"/>
      <c r="AY7" s="211"/>
      <c r="AZ7" s="3043" t="s">
        <v>90</v>
      </c>
      <c r="BA7" s="3043"/>
      <c r="BB7" s="3043"/>
      <c r="BC7" s="3043"/>
      <c r="BD7" s="3043"/>
    </row>
    <row r="8" spans="1:56" ht="5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8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036"/>
      <c r="AF9" s="3036"/>
      <c r="AG9" s="3036"/>
      <c r="AH9" s="3036"/>
      <c r="AI9" s="3036"/>
      <c r="AJ9" s="3036"/>
      <c r="AK9" s="3036"/>
      <c r="AL9" s="3036"/>
      <c r="AM9" s="3036"/>
      <c r="AN9" s="3036"/>
      <c r="AO9" s="3036"/>
      <c r="AP9" s="3036"/>
      <c r="AQ9" s="3036"/>
      <c r="AR9" s="3036"/>
      <c r="AS9" s="3036"/>
      <c r="AT9" s="124"/>
      <c r="AU9" s="210" t="s">
        <v>7</v>
      </c>
      <c r="AV9" s="208"/>
      <c r="AW9" s="208"/>
      <c r="AX9" s="208"/>
      <c r="AY9" s="208"/>
      <c r="AZ9" s="3037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187" t="s">
        <v>211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3"/>
      <c r="AU10" s="212"/>
      <c r="AV10" s="206"/>
      <c r="AW10" s="206"/>
      <c r="AX10" s="206"/>
      <c r="AY10" s="206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11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262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694" t="s">
        <v>263</v>
      </c>
      <c r="AY14" s="2695"/>
      <c r="AZ14" s="2695"/>
      <c r="BA14" s="2695"/>
      <c r="BB14" s="2695"/>
      <c r="BC14" s="2695"/>
      <c r="BD14" s="2695"/>
      <c r="BE14" s="2696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264</v>
      </c>
      <c r="AY15" s="2319"/>
      <c r="AZ15" s="2319"/>
      <c r="BA15" s="2319"/>
      <c r="BB15" s="2318" t="s">
        <v>265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157</v>
      </c>
      <c r="AK16" s="3000"/>
      <c r="AL16" s="2997" t="s">
        <v>158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718">
        <v>30</v>
      </c>
    </row>
    <row r="20" spans="1:109" s="261" customFormat="1" ht="49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1:61" s="29" customFormat="1" ht="102" customHeight="1" thickBot="1">
      <c r="A22" s="505"/>
      <c r="B22" s="931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2861"/>
      <c r="U22" s="2862"/>
      <c r="V22" s="2863"/>
      <c r="W22" s="2858"/>
      <c r="X22" s="2859"/>
      <c r="Y22" s="2859"/>
      <c r="Z22" s="2859"/>
      <c r="AA22" s="2859"/>
      <c r="AB22" s="2859"/>
      <c r="AC22" s="2859"/>
      <c r="AD22" s="2860"/>
      <c r="AE22" s="933"/>
      <c r="AF22" s="934"/>
      <c r="AG22" s="935"/>
      <c r="AH22" s="935"/>
      <c r="AI22" s="935"/>
      <c r="AJ22" s="935"/>
      <c r="AK22" s="935"/>
      <c r="AL22" s="936"/>
      <c r="AM22" s="936"/>
      <c r="AN22" s="936"/>
      <c r="AO22" s="937"/>
      <c r="AP22" s="938"/>
      <c r="AQ22" s="939"/>
      <c r="AR22" s="939"/>
      <c r="AS22" s="939"/>
      <c r="AT22" s="940"/>
      <c r="AU22" s="939"/>
      <c r="AV22" s="939"/>
      <c r="AW22" s="941"/>
      <c r="AX22" s="938"/>
      <c r="AY22" s="939"/>
      <c r="AZ22" s="939"/>
      <c r="BA22" s="942"/>
      <c r="BB22" s="943"/>
      <c r="BC22" s="944"/>
      <c r="BD22" s="944"/>
      <c r="BE22" s="944"/>
      <c r="BI22" s="2973"/>
    </row>
    <row r="23" spans="1:57" s="29" customFormat="1" ht="99.75" customHeight="1" thickBot="1">
      <c r="A23" s="505"/>
      <c r="B23" s="2630" t="s">
        <v>148</v>
      </c>
      <c r="C23" s="2631"/>
      <c r="D23" s="2631"/>
      <c r="E23" s="2631"/>
      <c r="F23" s="2631"/>
      <c r="G23" s="2631"/>
      <c r="H23" s="2631"/>
      <c r="I23" s="2631"/>
      <c r="J23" s="2631"/>
      <c r="K23" s="2631"/>
      <c r="L23" s="2631"/>
      <c r="M23" s="2631"/>
      <c r="N23" s="2631"/>
      <c r="O23" s="2631"/>
      <c r="P23" s="2631"/>
      <c r="Q23" s="2631"/>
      <c r="R23" s="2631"/>
      <c r="S23" s="2631"/>
      <c r="T23" s="2632"/>
      <c r="U23" s="2632"/>
      <c r="V23" s="2632"/>
      <c r="W23" s="2631"/>
      <c r="X23" s="2631"/>
      <c r="Y23" s="2631"/>
      <c r="Z23" s="2631"/>
      <c r="AA23" s="2631"/>
      <c r="AB23" s="2631"/>
      <c r="AC23" s="2631"/>
      <c r="AD23" s="2631"/>
      <c r="AE23" s="945">
        <f>SUM(AE22:AE22)</f>
        <v>0</v>
      </c>
      <c r="AF23" s="946">
        <f>SUM(AF22:AF22)</f>
        <v>0</v>
      </c>
      <c r="AG23" s="946">
        <f>SUM(AG22:AG22)</f>
        <v>0</v>
      </c>
      <c r="AH23" s="946">
        <f>SUM(AH22:AH22)</f>
        <v>0</v>
      </c>
      <c r="AI23" s="946"/>
      <c r="AJ23" s="946">
        <f>SUM(AJ22:AJ22)</f>
        <v>0</v>
      </c>
      <c r="AK23" s="946"/>
      <c r="AL23" s="947">
        <f>SUM(AL22:AL22)</f>
        <v>0</v>
      </c>
      <c r="AM23" s="947"/>
      <c r="AN23" s="947"/>
      <c r="AO23" s="948">
        <f>SUM(AO22:AO22)</f>
        <v>0</v>
      </c>
      <c r="AP23" s="949"/>
      <c r="AQ23" s="858"/>
      <c r="AR23" s="858"/>
      <c r="AS23" s="859"/>
      <c r="AT23" s="949"/>
      <c r="AU23" s="858"/>
      <c r="AV23" s="858"/>
      <c r="AW23" s="950"/>
      <c r="AX23" s="857">
        <f aca="true" t="shared" si="0" ref="AX23:BE23">SUM(AX22:AX22)</f>
        <v>0</v>
      </c>
      <c r="AY23" s="858">
        <f t="shared" si="0"/>
        <v>0</v>
      </c>
      <c r="AZ23" s="858">
        <f t="shared" si="0"/>
        <v>0</v>
      </c>
      <c r="BA23" s="950">
        <f t="shared" si="0"/>
        <v>0</v>
      </c>
      <c r="BB23" s="951">
        <f t="shared" si="0"/>
        <v>0</v>
      </c>
      <c r="BC23" s="952">
        <f t="shared" si="0"/>
        <v>0</v>
      </c>
      <c r="BD23" s="952">
        <f t="shared" si="0"/>
        <v>0</v>
      </c>
      <c r="BE23" s="726">
        <f t="shared" si="0"/>
        <v>0</v>
      </c>
    </row>
    <row r="24" spans="1:57" s="29" customFormat="1" ht="49.5" customHeight="1" thickBot="1">
      <c r="A24" s="505"/>
      <c r="B24" s="2604" t="s">
        <v>109</v>
      </c>
      <c r="C24" s="2605"/>
      <c r="D24" s="2605"/>
      <c r="E24" s="2605"/>
      <c r="F24" s="2605"/>
      <c r="G24" s="2605"/>
      <c r="H24" s="2605"/>
      <c r="I24" s="2605"/>
      <c r="J24" s="2605"/>
      <c r="K24" s="2605"/>
      <c r="L24" s="2605"/>
      <c r="M24" s="2605"/>
      <c r="N24" s="2605"/>
      <c r="O24" s="2605"/>
      <c r="P24" s="2605"/>
      <c r="Q24" s="2605"/>
      <c r="R24" s="2605"/>
      <c r="S24" s="2605"/>
      <c r="T24" s="2950"/>
      <c r="U24" s="2950"/>
      <c r="V24" s="2950"/>
      <c r="W24" s="2950"/>
      <c r="X24" s="2950"/>
      <c r="Y24" s="2950"/>
      <c r="Z24" s="2950"/>
      <c r="AA24" s="2950"/>
      <c r="AB24" s="2950"/>
      <c r="AC24" s="2950"/>
      <c r="AD24" s="2950"/>
      <c r="AE24" s="2605"/>
      <c r="AF24" s="2605"/>
      <c r="AG24" s="2605"/>
      <c r="AH24" s="2605"/>
      <c r="AI24" s="2605"/>
      <c r="AJ24" s="2605"/>
      <c r="AK24" s="2605"/>
      <c r="AL24" s="2605"/>
      <c r="AM24" s="2605"/>
      <c r="AN24" s="2605"/>
      <c r="AO24" s="2605"/>
      <c r="AP24" s="2605"/>
      <c r="AQ24" s="2605"/>
      <c r="AR24" s="2605"/>
      <c r="AS24" s="2605"/>
      <c r="AT24" s="2605"/>
      <c r="AU24" s="2605"/>
      <c r="AV24" s="2605"/>
      <c r="AW24" s="2605"/>
      <c r="AX24" s="2605"/>
      <c r="AY24" s="2605"/>
      <c r="AZ24" s="2605"/>
      <c r="BA24" s="2605"/>
      <c r="BB24" s="2605"/>
      <c r="BC24" s="2605"/>
      <c r="BD24" s="2605"/>
      <c r="BE24" s="2606"/>
    </row>
    <row r="25" spans="1:57" s="29" customFormat="1" ht="71.25" customHeight="1" thickBot="1">
      <c r="A25" s="505"/>
      <c r="B25" s="908">
        <v>1</v>
      </c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3328" t="s">
        <v>266</v>
      </c>
      <c r="U25" s="3329"/>
      <c r="V25" s="3330"/>
      <c r="W25" s="3105" t="s">
        <v>267</v>
      </c>
      <c r="X25" s="3323"/>
      <c r="Y25" s="3323"/>
      <c r="Z25" s="3323"/>
      <c r="AA25" s="3323"/>
      <c r="AB25" s="3323"/>
      <c r="AC25" s="3323"/>
      <c r="AD25" s="953"/>
      <c r="AE25" s="911">
        <v>3</v>
      </c>
      <c r="AF25" s="912">
        <v>90</v>
      </c>
      <c r="AG25" s="976">
        <v>72</v>
      </c>
      <c r="AH25" s="913">
        <v>36</v>
      </c>
      <c r="AI25" s="913"/>
      <c r="AJ25" s="913">
        <v>36</v>
      </c>
      <c r="AK25" s="913"/>
      <c r="AL25" s="914"/>
      <c r="AM25" s="914"/>
      <c r="AN25" s="914"/>
      <c r="AO25" s="915">
        <v>18</v>
      </c>
      <c r="AP25" s="916"/>
      <c r="AQ25" s="916">
        <v>7</v>
      </c>
      <c r="AR25" s="916"/>
      <c r="AS25" s="916"/>
      <c r="AT25" s="917"/>
      <c r="AU25" s="916"/>
      <c r="AV25" s="916">
        <v>7</v>
      </c>
      <c r="AW25" s="918"/>
      <c r="AX25" s="919">
        <v>4</v>
      </c>
      <c r="AY25" s="916">
        <v>2</v>
      </c>
      <c r="AZ25" s="916">
        <v>2</v>
      </c>
      <c r="BA25" s="977"/>
      <c r="BB25" s="848"/>
      <c r="BC25" s="849"/>
      <c r="BD25" s="849"/>
      <c r="BE25" s="1793"/>
    </row>
    <row r="26" spans="1:57" s="29" customFormat="1" ht="43.5" customHeight="1" thickBot="1">
      <c r="A26" s="505"/>
      <c r="B26" s="2630" t="s">
        <v>149</v>
      </c>
      <c r="C26" s="2632"/>
      <c r="D26" s="2632"/>
      <c r="E26" s="2632"/>
      <c r="F26" s="2632"/>
      <c r="G26" s="2632"/>
      <c r="H26" s="2632"/>
      <c r="I26" s="2632"/>
      <c r="J26" s="2632"/>
      <c r="K26" s="2632"/>
      <c r="L26" s="2632"/>
      <c r="M26" s="2632"/>
      <c r="N26" s="2632"/>
      <c r="O26" s="2632"/>
      <c r="P26" s="2632"/>
      <c r="Q26" s="2632"/>
      <c r="R26" s="2632"/>
      <c r="S26" s="2632"/>
      <c r="T26" s="2632"/>
      <c r="U26" s="2632"/>
      <c r="V26" s="2632"/>
      <c r="W26" s="2632"/>
      <c r="X26" s="2632"/>
      <c r="Y26" s="2632"/>
      <c r="Z26" s="2632"/>
      <c r="AA26" s="2632"/>
      <c r="AB26" s="2632"/>
      <c r="AC26" s="2632"/>
      <c r="AD26" s="2972"/>
      <c r="AE26" s="870">
        <f>SUM(AE25:AE25)</f>
        <v>3</v>
      </c>
      <c r="AF26" s="871">
        <f>SUM(AF25:AF25)</f>
        <v>90</v>
      </c>
      <c r="AG26" s="872">
        <f>SUM(AG25:AG25)</f>
        <v>72</v>
      </c>
      <c r="AH26" s="873">
        <f>SUM(AH25:AH25)</f>
        <v>36</v>
      </c>
      <c r="AI26" s="873"/>
      <c r="AJ26" s="873">
        <f>SUM(AJ25:AJ25)</f>
        <v>36</v>
      </c>
      <c r="AK26" s="873"/>
      <c r="AL26" s="874"/>
      <c r="AM26" s="874"/>
      <c r="AN26" s="874"/>
      <c r="AO26" s="875">
        <f>SUM(AO25:AO25)</f>
        <v>18</v>
      </c>
      <c r="AP26" s="876"/>
      <c r="AQ26" s="861">
        <v>1</v>
      </c>
      <c r="AR26" s="861"/>
      <c r="AS26" s="877"/>
      <c r="AT26" s="876"/>
      <c r="AU26" s="861"/>
      <c r="AV26" s="861">
        <v>1</v>
      </c>
      <c r="AW26" s="878"/>
      <c r="AX26" s="860">
        <f>SUM(AX25:AX25)</f>
        <v>4</v>
      </c>
      <c r="AY26" s="861">
        <f>SUM(AY25:AY25)</f>
        <v>2</v>
      </c>
      <c r="AZ26" s="861">
        <f>SUM(AZ25:AZ25)</f>
        <v>2</v>
      </c>
      <c r="BA26" s="861"/>
      <c r="BB26" s="785"/>
      <c r="BC26" s="786"/>
      <c r="BD26" s="786"/>
      <c r="BE26" s="726"/>
    </row>
    <row r="27" spans="1:57" s="29" customFormat="1" ht="43.5" customHeight="1" thickBot="1">
      <c r="A27" s="259"/>
      <c r="B27" s="3443" t="s">
        <v>110</v>
      </c>
      <c r="C27" s="2642"/>
      <c r="D27" s="2642"/>
      <c r="E27" s="2642"/>
      <c r="F27" s="2642"/>
      <c r="G27" s="2642"/>
      <c r="H27" s="2642"/>
      <c r="I27" s="2642"/>
      <c r="J27" s="2642"/>
      <c r="K27" s="2642"/>
      <c r="L27" s="2642"/>
      <c r="M27" s="2642"/>
      <c r="N27" s="2642"/>
      <c r="O27" s="2642"/>
      <c r="P27" s="2642"/>
      <c r="Q27" s="2642"/>
      <c r="R27" s="2642"/>
      <c r="S27" s="2642"/>
      <c r="T27" s="2642"/>
      <c r="U27" s="2642"/>
      <c r="V27" s="2642"/>
      <c r="W27" s="2642"/>
      <c r="X27" s="2642"/>
      <c r="Y27" s="2642"/>
      <c r="Z27" s="2642"/>
      <c r="AA27" s="2642"/>
      <c r="AB27" s="2642"/>
      <c r="AC27" s="2642"/>
      <c r="AD27" s="2642"/>
      <c r="AE27" s="2642"/>
      <c r="AF27" s="3131"/>
      <c r="AG27" s="3131"/>
      <c r="AH27" s="3131"/>
      <c r="AI27" s="3131"/>
      <c r="AJ27" s="3131"/>
      <c r="AK27" s="3131"/>
      <c r="AL27" s="3131"/>
      <c r="AM27" s="3131"/>
      <c r="AN27" s="3131"/>
      <c r="AO27" s="3131"/>
      <c r="AP27" s="2642"/>
      <c r="AQ27" s="2642"/>
      <c r="AR27" s="2642"/>
      <c r="AS27" s="2642"/>
      <c r="AT27" s="2642"/>
      <c r="AU27" s="2642"/>
      <c r="AV27" s="2642"/>
      <c r="AW27" s="2642"/>
      <c r="AX27" s="2642"/>
      <c r="AY27" s="2642"/>
      <c r="AZ27" s="2642"/>
      <c r="BA27" s="2642"/>
      <c r="BB27" s="2642"/>
      <c r="BC27" s="2642"/>
      <c r="BD27" s="2642"/>
      <c r="BE27" s="2643"/>
    </row>
    <row r="28" spans="1:57" s="29" customFormat="1" ht="43.5" customHeight="1">
      <c r="A28" s="505"/>
      <c r="B28" s="827">
        <v>2</v>
      </c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3444" t="s">
        <v>268</v>
      </c>
      <c r="U28" s="3445"/>
      <c r="V28" s="3446"/>
      <c r="W28" s="3447" t="s">
        <v>269</v>
      </c>
      <c r="X28" s="3448"/>
      <c r="Y28" s="3448"/>
      <c r="Z28" s="3448"/>
      <c r="AA28" s="3448"/>
      <c r="AB28" s="3448"/>
      <c r="AC28" s="3448"/>
      <c r="AD28" s="3449"/>
      <c r="AE28" s="933">
        <v>5</v>
      </c>
      <c r="AF28" s="1945">
        <v>150</v>
      </c>
      <c r="AG28" s="928"/>
      <c r="AH28" s="897"/>
      <c r="AI28" s="897"/>
      <c r="AJ28" s="897"/>
      <c r="AK28" s="897"/>
      <c r="AL28" s="898"/>
      <c r="AM28" s="898"/>
      <c r="AN28" s="898"/>
      <c r="AO28" s="909">
        <v>150</v>
      </c>
      <c r="AP28" s="982"/>
      <c r="AQ28" s="980">
        <v>8</v>
      </c>
      <c r="AR28" s="980"/>
      <c r="AS28" s="981"/>
      <c r="AT28" s="979"/>
      <c r="AU28" s="980"/>
      <c r="AV28" s="980"/>
      <c r="AW28" s="981"/>
      <c r="AX28" s="979"/>
      <c r="AY28" s="980"/>
      <c r="AZ28" s="980"/>
      <c r="BA28" s="974"/>
      <c r="BB28" s="1946" t="s">
        <v>231</v>
      </c>
      <c r="BC28" s="1947"/>
      <c r="BD28" s="1947"/>
      <c r="BE28" s="1948"/>
    </row>
    <row r="29" spans="1:57" s="29" customFormat="1" ht="43.5" customHeight="1" thickBot="1">
      <c r="A29" s="505"/>
      <c r="B29" s="823">
        <v>3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3298" t="s">
        <v>270</v>
      </c>
      <c r="U29" s="3299"/>
      <c r="V29" s="3300"/>
      <c r="W29" s="2942" t="s">
        <v>269</v>
      </c>
      <c r="X29" s="2943"/>
      <c r="Y29" s="2943"/>
      <c r="Z29" s="2943"/>
      <c r="AA29" s="2943"/>
      <c r="AB29" s="2943"/>
      <c r="AC29" s="2943"/>
      <c r="AD29" s="888"/>
      <c r="AE29" s="810">
        <v>5</v>
      </c>
      <c r="AF29" s="810">
        <v>150</v>
      </c>
      <c r="AG29" s="928"/>
      <c r="AH29" s="897"/>
      <c r="AI29" s="897"/>
      <c r="AJ29" s="897"/>
      <c r="AK29" s="897"/>
      <c r="AL29" s="898"/>
      <c r="AM29" s="898"/>
      <c r="AN29" s="897"/>
      <c r="AO29" s="810">
        <v>150</v>
      </c>
      <c r="AP29" s="813"/>
      <c r="AQ29" s="814"/>
      <c r="AR29" s="814"/>
      <c r="AS29" s="832"/>
      <c r="AT29" s="834"/>
      <c r="AU29" s="814"/>
      <c r="AV29" s="814"/>
      <c r="AW29" s="832"/>
      <c r="AX29" s="834"/>
      <c r="AY29" s="814"/>
      <c r="AZ29" s="814"/>
      <c r="BA29" s="833"/>
      <c r="BB29" s="822" t="s">
        <v>231</v>
      </c>
      <c r="BC29" s="827"/>
      <c r="BD29" s="827"/>
      <c r="BE29" s="827"/>
    </row>
    <row r="30" spans="1:57" s="29" customFormat="1" ht="49.5" customHeight="1" thickBot="1">
      <c r="A30" s="259"/>
      <c r="B30" s="2630" t="s">
        <v>150</v>
      </c>
      <c r="C30" s="2631"/>
      <c r="D30" s="2631"/>
      <c r="E30" s="2631"/>
      <c r="F30" s="2631"/>
      <c r="G30" s="2631"/>
      <c r="H30" s="2631"/>
      <c r="I30" s="2631"/>
      <c r="J30" s="2631"/>
      <c r="K30" s="2631"/>
      <c r="L30" s="2631"/>
      <c r="M30" s="2631"/>
      <c r="N30" s="2631"/>
      <c r="O30" s="2631"/>
      <c r="P30" s="2631"/>
      <c r="Q30" s="2631"/>
      <c r="R30" s="2631"/>
      <c r="S30" s="2631"/>
      <c r="T30" s="2632"/>
      <c r="U30" s="2632"/>
      <c r="V30" s="2632"/>
      <c r="W30" s="2632"/>
      <c r="X30" s="2632"/>
      <c r="Y30" s="2632"/>
      <c r="Z30" s="2632"/>
      <c r="AA30" s="2632"/>
      <c r="AB30" s="2632"/>
      <c r="AC30" s="2632"/>
      <c r="AD30" s="2972"/>
      <c r="AE30" s="872">
        <f>SUM(AE28:AE29)</f>
        <v>10</v>
      </c>
      <c r="AF30" s="782">
        <f>SUM(AF28:AF29)</f>
        <v>300</v>
      </c>
      <c r="AG30" s="810"/>
      <c r="AH30" s="810"/>
      <c r="AI30" s="810"/>
      <c r="AJ30" s="810"/>
      <c r="AK30" s="810"/>
      <c r="AL30" s="811"/>
      <c r="AM30" s="811"/>
      <c r="AN30" s="810"/>
      <c r="AO30" s="978">
        <f>SUM(AO28:AO29)</f>
        <v>300</v>
      </c>
      <c r="AP30" s="813"/>
      <c r="AQ30" s="814">
        <v>1</v>
      </c>
      <c r="AR30" s="814"/>
      <c r="AS30" s="832"/>
      <c r="AT30" s="813"/>
      <c r="AU30" s="814"/>
      <c r="AV30" s="814"/>
      <c r="AW30" s="833"/>
      <c r="AX30" s="834"/>
      <c r="AY30" s="814"/>
      <c r="AZ30" s="814"/>
      <c r="BA30" s="814"/>
      <c r="BB30" s="834"/>
      <c r="BC30" s="814"/>
      <c r="BD30" s="814"/>
      <c r="BE30" s="814"/>
    </row>
    <row r="31" spans="1:57" s="29" customFormat="1" ht="49.5" customHeight="1" thickBot="1">
      <c r="A31" s="259"/>
      <c r="B31" s="2641" t="s">
        <v>111</v>
      </c>
      <c r="C31" s="2642"/>
      <c r="D31" s="2642"/>
      <c r="E31" s="2642"/>
      <c r="F31" s="2642"/>
      <c r="G31" s="2642"/>
      <c r="H31" s="2642"/>
      <c r="I31" s="2642"/>
      <c r="J31" s="2642"/>
      <c r="K31" s="2642"/>
      <c r="L31" s="2642"/>
      <c r="M31" s="2642"/>
      <c r="N31" s="2642"/>
      <c r="O31" s="2642"/>
      <c r="P31" s="2642"/>
      <c r="Q31" s="2642"/>
      <c r="R31" s="2642"/>
      <c r="S31" s="2642"/>
      <c r="T31" s="2642"/>
      <c r="U31" s="2642"/>
      <c r="V31" s="2642"/>
      <c r="W31" s="2642"/>
      <c r="X31" s="2642"/>
      <c r="Y31" s="2642"/>
      <c r="Z31" s="2642"/>
      <c r="AA31" s="2642"/>
      <c r="AB31" s="2642"/>
      <c r="AC31" s="2642"/>
      <c r="AD31" s="2642"/>
      <c r="AE31" s="3131"/>
      <c r="AF31" s="3436"/>
      <c r="AG31" s="3436"/>
      <c r="AH31" s="3436"/>
      <c r="AI31" s="3436"/>
      <c r="AJ31" s="3436"/>
      <c r="AK31" s="3436"/>
      <c r="AL31" s="3436"/>
      <c r="AM31" s="3436"/>
      <c r="AN31" s="3436"/>
      <c r="AO31" s="3436"/>
      <c r="AP31" s="3436"/>
      <c r="AQ31" s="3436"/>
      <c r="AR31" s="3436"/>
      <c r="AS31" s="3436"/>
      <c r="AT31" s="3436"/>
      <c r="AU31" s="3436"/>
      <c r="AV31" s="3436"/>
      <c r="AW31" s="3436"/>
      <c r="AX31" s="3436"/>
      <c r="AY31" s="3436"/>
      <c r="AZ31" s="3436"/>
      <c r="BA31" s="3436"/>
      <c r="BB31" s="3436"/>
      <c r="BC31" s="3436"/>
      <c r="BD31" s="3436"/>
      <c r="BE31" s="3437"/>
    </row>
    <row r="32" spans="1:57" s="29" customFormat="1" ht="109.5" customHeight="1" thickBot="1">
      <c r="A32" s="505"/>
      <c r="B32" s="931">
        <v>4</v>
      </c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2974" t="s">
        <v>247</v>
      </c>
      <c r="U32" s="2975"/>
      <c r="V32" s="2976"/>
      <c r="W32" s="3462" t="s">
        <v>202</v>
      </c>
      <c r="X32" s="3463"/>
      <c r="Y32" s="3463"/>
      <c r="Z32" s="3463"/>
      <c r="AA32" s="3463"/>
      <c r="AB32" s="3463"/>
      <c r="AC32" s="3463"/>
      <c r="AD32" s="3464"/>
      <c r="AE32" s="1117">
        <v>1.5</v>
      </c>
      <c r="AF32" s="1138">
        <v>45</v>
      </c>
      <c r="AG32" s="788">
        <v>36</v>
      </c>
      <c r="AH32" s="746"/>
      <c r="AI32" s="746"/>
      <c r="AJ32" s="746">
        <v>36</v>
      </c>
      <c r="AK32" s="746"/>
      <c r="AL32" s="747"/>
      <c r="AM32" s="747"/>
      <c r="AN32" s="747"/>
      <c r="AO32" s="1136">
        <v>9</v>
      </c>
      <c r="AP32" s="795"/>
      <c r="AQ32" s="787">
        <v>7</v>
      </c>
      <c r="AR32" s="787"/>
      <c r="AS32" s="1137"/>
      <c r="AT32" s="797"/>
      <c r="AU32" s="787"/>
      <c r="AV32" s="787"/>
      <c r="AW32" s="1139"/>
      <c r="AX32" s="787">
        <v>2</v>
      </c>
      <c r="AY32" s="787"/>
      <c r="AZ32" s="787">
        <v>2</v>
      </c>
      <c r="BA32" s="796"/>
      <c r="BB32" s="797"/>
      <c r="BC32" s="787"/>
      <c r="BD32" s="787"/>
      <c r="BE32" s="795"/>
    </row>
    <row r="33" spans="1:67" s="30" customFormat="1" ht="49.5" customHeight="1" thickBot="1">
      <c r="A33" s="260"/>
      <c r="B33" s="2630" t="s">
        <v>151</v>
      </c>
      <c r="C33" s="2631"/>
      <c r="D33" s="2631"/>
      <c r="E33" s="2631"/>
      <c r="F33" s="2631"/>
      <c r="G33" s="2631"/>
      <c r="H33" s="2631"/>
      <c r="I33" s="2631"/>
      <c r="J33" s="2631"/>
      <c r="K33" s="2631"/>
      <c r="L33" s="2631"/>
      <c r="M33" s="2631"/>
      <c r="N33" s="2631"/>
      <c r="O33" s="2631"/>
      <c r="P33" s="2631"/>
      <c r="Q33" s="2631"/>
      <c r="R33" s="2631"/>
      <c r="S33" s="2631"/>
      <c r="T33" s="2631"/>
      <c r="U33" s="2631"/>
      <c r="V33" s="2631"/>
      <c r="W33" s="2631"/>
      <c r="X33" s="2631"/>
      <c r="Y33" s="2631"/>
      <c r="Z33" s="2631"/>
      <c r="AA33" s="2631"/>
      <c r="AB33" s="2631"/>
      <c r="AC33" s="2631"/>
      <c r="AD33" s="2631"/>
      <c r="AE33" s="817">
        <f>AE32</f>
        <v>1.5</v>
      </c>
      <c r="AF33" s="817">
        <f>AF32</f>
        <v>45</v>
      </c>
      <c r="AG33" s="817">
        <f>AG32</f>
        <v>36</v>
      </c>
      <c r="AH33" s="817"/>
      <c r="AI33" s="817"/>
      <c r="AJ33" s="817">
        <f>AJ32</f>
        <v>36</v>
      </c>
      <c r="AK33" s="817"/>
      <c r="AL33" s="817"/>
      <c r="AM33" s="817"/>
      <c r="AN33" s="817"/>
      <c r="AO33" s="817">
        <f>AO32</f>
        <v>9</v>
      </c>
      <c r="AP33" s="818"/>
      <c r="AQ33" s="818">
        <v>1</v>
      </c>
      <c r="AR33" s="818"/>
      <c r="AS33" s="818"/>
      <c r="AT33" s="818"/>
      <c r="AU33" s="818"/>
      <c r="AV33" s="818"/>
      <c r="AW33" s="818"/>
      <c r="AX33" s="814">
        <v>2</v>
      </c>
      <c r="AY33" s="814"/>
      <c r="AZ33" s="814">
        <v>2</v>
      </c>
      <c r="BA33" s="814"/>
      <c r="BB33" s="814"/>
      <c r="BC33" s="814"/>
      <c r="BD33" s="814"/>
      <c r="BE33" s="814"/>
      <c r="BO33" s="255"/>
    </row>
    <row r="34" spans="1:57" s="29" customFormat="1" ht="49.5" customHeight="1" thickBot="1">
      <c r="A34" s="259"/>
      <c r="B34" s="2638" t="s">
        <v>113</v>
      </c>
      <c r="C34" s="2639"/>
      <c r="D34" s="2639"/>
      <c r="E34" s="2639"/>
      <c r="F34" s="2639"/>
      <c r="G34" s="2639"/>
      <c r="H34" s="2639"/>
      <c r="I34" s="2639"/>
      <c r="J34" s="2639"/>
      <c r="K34" s="2639"/>
      <c r="L34" s="2639"/>
      <c r="M34" s="2639"/>
      <c r="N34" s="2639"/>
      <c r="O34" s="2639"/>
      <c r="P34" s="2639"/>
      <c r="Q34" s="2639"/>
      <c r="R34" s="2639"/>
      <c r="S34" s="2639"/>
      <c r="T34" s="2639"/>
      <c r="U34" s="2639"/>
      <c r="V34" s="2639"/>
      <c r="W34" s="2639"/>
      <c r="X34" s="2639"/>
      <c r="Y34" s="2639"/>
      <c r="Z34" s="2639"/>
      <c r="AA34" s="2639"/>
      <c r="AB34" s="2639"/>
      <c r="AC34" s="2639"/>
      <c r="AD34" s="2640"/>
      <c r="AE34" s="1149">
        <f>AE23+AE26+AE30+AE33</f>
        <v>14.5</v>
      </c>
      <c r="AF34" s="1150">
        <f>AF23+AF26+AF30+AF33</f>
        <v>435</v>
      </c>
      <c r="AG34" s="1150">
        <f>AG23+AG26+AG30+AG33</f>
        <v>108</v>
      </c>
      <c r="AH34" s="1150">
        <v>36</v>
      </c>
      <c r="AI34" s="1150"/>
      <c r="AJ34" s="1150">
        <v>72</v>
      </c>
      <c r="AK34" s="1150"/>
      <c r="AL34" s="1151"/>
      <c r="AM34" s="1151"/>
      <c r="AN34" s="1151"/>
      <c r="AO34" s="1152">
        <f>AO26+AO30+AO33</f>
        <v>327</v>
      </c>
      <c r="AP34" s="1153"/>
      <c r="AQ34" s="1154">
        <v>3</v>
      </c>
      <c r="AR34" s="1154"/>
      <c r="AS34" s="1155"/>
      <c r="AT34" s="1156"/>
      <c r="AU34" s="1157"/>
      <c r="AV34" s="1157">
        <v>1</v>
      </c>
      <c r="AW34" s="1158"/>
      <c r="AX34" s="1159">
        <v>6</v>
      </c>
      <c r="AY34" s="1160">
        <v>2</v>
      </c>
      <c r="AZ34" s="1160">
        <v>4</v>
      </c>
      <c r="BA34" s="1160"/>
      <c r="BB34" s="1161"/>
      <c r="BC34" s="1162"/>
      <c r="BD34" s="1162"/>
      <c r="BE34" s="1163"/>
    </row>
    <row r="35" spans="1:57" s="29" customFormat="1" ht="49.5" customHeight="1" thickBot="1">
      <c r="A35" s="259"/>
      <c r="B35" s="2653" t="s">
        <v>112</v>
      </c>
      <c r="C35" s="2654"/>
      <c r="D35" s="2654"/>
      <c r="E35" s="2654"/>
      <c r="F35" s="2654"/>
      <c r="G35" s="2654"/>
      <c r="H35" s="2654"/>
      <c r="I35" s="2654"/>
      <c r="J35" s="2654"/>
      <c r="K35" s="2654"/>
      <c r="L35" s="2654"/>
      <c r="M35" s="2654"/>
      <c r="N35" s="2654"/>
      <c r="O35" s="2654"/>
      <c r="P35" s="2654"/>
      <c r="Q35" s="2654"/>
      <c r="R35" s="2654"/>
      <c r="S35" s="2654"/>
      <c r="T35" s="2654"/>
      <c r="U35" s="2654"/>
      <c r="V35" s="2654"/>
      <c r="W35" s="2654"/>
      <c r="X35" s="2654"/>
      <c r="Y35" s="2654"/>
      <c r="Z35" s="2654"/>
      <c r="AA35" s="2654"/>
      <c r="AB35" s="2654"/>
      <c r="AC35" s="2654"/>
      <c r="AD35" s="2654"/>
      <c r="AE35" s="2654"/>
      <c r="AF35" s="2654"/>
      <c r="AG35" s="2654"/>
      <c r="AH35" s="2654"/>
      <c r="AI35" s="2654"/>
      <c r="AJ35" s="2654"/>
      <c r="AK35" s="2654"/>
      <c r="AL35" s="2654"/>
      <c r="AM35" s="2654"/>
      <c r="AN35" s="2654"/>
      <c r="AO35" s="2654"/>
      <c r="AP35" s="2654"/>
      <c r="AQ35" s="2654"/>
      <c r="AR35" s="2654"/>
      <c r="AS35" s="2654"/>
      <c r="AT35" s="2654"/>
      <c r="AU35" s="2654"/>
      <c r="AV35" s="2654"/>
      <c r="AW35" s="2654"/>
      <c r="AX35" s="2654"/>
      <c r="AY35" s="2654"/>
      <c r="AZ35" s="2654"/>
      <c r="BA35" s="2654"/>
      <c r="BB35" s="2654"/>
      <c r="BC35" s="2654"/>
      <c r="BD35" s="2654"/>
      <c r="BE35" s="2655"/>
    </row>
    <row r="36" spans="1:57" s="29" customFormat="1" ht="49.5" customHeight="1" thickBot="1">
      <c r="A36" s="259"/>
      <c r="B36" s="2604" t="s">
        <v>115</v>
      </c>
      <c r="C36" s="2605"/>
      <c r="D36" s="2605"/>
      <c r="E36" s="2605"/>
      <c r="F36" s="2605"/>
      <c r="G36" s="2605"/>
      <c r="H36" s="2605"/>
      <c r="I36" s="2605"/>
      <c r="J36" s="2605"/>
      <c r="K36" s="2605"/>
      <c r="L36" s="2605"/>
      <c r="M36" s="2605"/>
      <c r="N36" s="2605"/>
      <c r="O36" s="2605"/>
      <c r="P36" s="2605"/>
      <c r="Q36" s="2605"/>
      <c r="R36" s="2605"/>
      <c r="S36" s="2605"/>
      <c r="T36" s="2950"/>
      <c r="U36" s="2950"/>
      <c r="V36" s="2950"/>
      <c r="W36" s="2950"/>
      <c r="X36" s="2950"/>
      <c r="Y36" s="2950"/>
      <c r="Z36" s="2950"/>
      <c r="AA36" s="2950"/>
      <c r="AB36" s="2950"/>
      <c r="AC36" s="2950"/>
      <c r="AD36" s="2950"/>
      <c r="AE36" s="2950"/>
      <c r="AF36" s="2950"/>
      <c r="AG36" s="2950"/>
      <c r="AH36" s="2950"/>
      <c r="AI36" s="2950"/>
      <c r="AJ36" s="2950"/>
      <c r="AK36" s="2950"/>
      <c r="AL36" s="2950"/>
      <c r="AM36" s="2950"/>
      <c r="AN36" s="2950"/>
      <c r="AO36" s="2950"/>
      <c r="AP36" s="2950"/>
      <c r="AQ36" s="2950"/>
      <c r="AR36" s="2950"/>
      <c r="AS36" s="2950"/>
      <c r="AT36" s="2950"/>
      <c r="AU36" s="2950"/>
      <c r="AV36" s="2950"/>
      <c r="AW36" s="2950"/>
      <c r="AX36" s="2950"/>
      <c r="AY36" s="2950"/>
      <c r="AZ36" s="2950"/>
      <c r="BA36" s="2950"/>
      <c r="BB36" s="2950"/>
      <c r="BC36" s="2950"/>
      <c r="BD36" s="2950"/>
      <c r="BE36" s="2951"/>
    </row>
    <row r="37" spans="1:57" s="29" customFormat="1" ht="112.5" customHeight="1">
      <c r="A37" s="259"/>
      <c r="B37" s="884">
        <v>5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2876" t="s">
        <v>271</v>
      </c>
      <c r="U37" s="2877"/>
      <c r="V37" s="2878"/>
      <c r="W37" s="3465" t="s">
        <v>187</v>
      </c>
      <c r="X37" s="3465"/>
      <c r="Y37" s="3465"/>
      <c r="Z37" s="3465"/>
      <c r="AA37" s="3465"/>
      <c r="AB37" s="3465"/>
      <c r="AC37" s="3466"/>
      <c r="AD37" s="1140"/>
      <c r="AE37" s="794">
        <v>3.5</v>
      </c>
      <c r="AF37" s="1138">
        <v>105</v>
      </c>
      <c r="AG37" s="788">
        <v>72</v>
      </c>
      <c r="AH37" s="746">
        <v>36</v>
      </c>
      <c r="AI37" s="746"/>
      <c r="AJ37" s="746">
        <v>18</v>
      </c>
      <c r="AK37" s="746"/>
      <c r="AL37" s="746">
        <v>18</v>
      </c>
      <c r="AM37" s="746"/>
      <c r="AN37" s="747"/>
      <c r="AO37" s="1115">
        <f>AF37-AG37</f>
        <v>33</v>
      </c>
      <c r="AP37" s="797">
        <v>7</v>
      </c>
      <c r="AQ37" s="787"/>
      <c r="AR37" s="787"/>
      <c r="AS37" s="787"/>
      <c r="AT37" s="787"/>
      <c r="AU37" s="787"/>
      <c r="AV37" s="787"/>
      <c r="AW37" s="1137"/>
      <c r="AX37" s="795">
        <v>4</v>
      </c>
      <c r="AY37" s="787">
        <v>2</v>
      </c>
      <c r="AZ37" s="787">
        <v>1</v>
      </c>
      <c r="BA37" s="796">
        <v>1</v>
      </c>
      <c r="BB37" s="793"/>
      <c r="BC37" s="742"/>
      <c r="BD37" s="742"/>
      <c r="BE37" s="869"/>
    </row>
    <row r="38" spans="1:57" s="29" customFormat="1" ht="114.75" customHeight="1">
      <c r="A38" s="505"/>
      <c r="B38" s="823">
        <v>6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2876" t="s">
        <v>272</v>
      </c>
      <c r="U38" s="2877"/>
      <c r="V38" s="2878"/>
      <c r="W38" s="3467" t="s">
        <v>187</v>
      </c>
      <c r="X38" s="3465"/>
      <c r="Y38" s="3465"/>
      <c r="Z38" s="3465"/>
      <c r="AA38" s="3465"/>
      <c r="AB38" s="3465"/>
      <c r="AC38" s="3466"/>
      <c r="AD38" s="1140"/>
      <c r="AE38" s="794">
        <v>1.5</v>
      </c>
      <c r="AF38" s="1138">
        <f>AE38*30</f>
        <v>45</v>
      </c>
      <c r="AG38" s="788">
        <v>36</v>
      </c>
      <c r="AH38" s="746">
        <v>18</v>
      </c>
      <c r="AI38" s="746"/>
      <c r="AJ38" s="746"/>
      <c r="AK38" s="746"/>
      <c r="AL38" s="746">
        <v>18</v>
      </c>
      <c r="AM38" s="746"/>
      <c r="AN38" s="747"/>
      <c r="AO38" s="1115">
        <f>AF38-AG38</f>
        <v>9</v>
      </c>
      <c r="AP38" s="797"/>
      <c r="AQ38" s="787">
        <v>8</v>
      </c>
      <c r="AR38" s="787"/>
      <c r="AS38" s="787"/>
      <c r="AT38" s="787"/>
      <c r="AU38" s="787">
        <v>8</v>
      </c>
      <c r="AV38" s="787"/>
      <c r="AW38" s="1137"/>
      <c r="AX38" s="795"/>
      <c r="AY38" s="787"/>
      <c r="AZ38" s="787"/>
      <c r="BA38" s="796"/>
      <c r="BB38" s="793">
        <v>2</v>
      </c>
      <c r="BC38" s="742">
        <v>1</v>
      </c>
      <c r="BD38" s="742"/>
      <c r="BE38" s="869">
        <v>1</v>
      </c>
    </row>
    <row r="39" spans="1:57" s="29" customFormat="1" ht="111.75" customHeight="1">
      <c r="A39" s="505"/>
      <c r="B39" s="823">
        <v>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2876" t="s">
        <v>273</v>
      </c>
      <c r="U39" s="2877"/>
      <c r="V39" s="2878"/>
      <c r="W39" s="3465" t="s">
        <v>187</v>
      </c>
      <c r="X39" s="3465"/>
      <c r="Y39" s="3465"/>
      <c r="Z39" s="3465"/>
      <c r="AA39" s="3465"/>
      <c r="AB39" s="3465"/>
      <c r="AC39" s="3466"/>
      <c r="AD39" s="1140"/>
      <c r="AE39" s="794">
        <v>1</v>
      </c>
      <c r="AF39" s="1138">
        <f>AE39*30</f>
        <v>30</v>
      </c>
      <c r="AG39" s="788"/>
      <c r="AH39" s="746"/>
      <c r="AI39" s="746"/>
      <c r="AJ39" s="746"/>
      <c r="AK39" s="746"/>
      <c r="AL39" s="746"/>
      <c r="AM39" s="746"/>
      <c r="AN39" s="747"/>
      <c r="AO39" s="1115">
        <v>30</v>
      </c>
      <c r="AP39" s="797"/>
      <c r="AQ39" s="787"/>
      <c r="AR39" s="787"/>
      <c r="AS39" s="787"/>
      <c r="AT39" s="787">
        <v>7</v>
      </c>
      <c r="AU39" s="787"/>
      <c r="AV39" s="787"/>
      <c r="AW39" s="1137"/>
      <c r="AX39" s="795" t="s">
        <v>231</v>
      </c>
      <c r="AY39" s="787"/>
      <c r="AZ39" s="787"/>
      <c r="BA39" s="796"/>
      <c r="BB39" s="793"/>
      <c r="BC39" s="742"/>
      <c r="BD39" s="742"/>
      <c r="BE39" s="869"/>
    </row>
    <row r="40" spans="1:57" s="29" customFormat="1" ht="81.75" customHeight="1" thickBot="1">
      <c r="A40" s="505"/>
      <c r="B40" s="823">
        <v>8</v>
      </c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2873" t="s">
        <v>274</v>
      </c>
      <c r="U40" s="2874"/>
      <c r="V40" s="2875"/>
      <c r="W40" s="2952" t="s">
        <v>187</v>
      </c>
      <c r="X40" s="2953"/>
      <c r="Y40" s="2953"/>
      <c r="Z40" s="2953"/>
      <c r="AA40" s="2953"/>
      <c r="AB40" s="2953"/>
      <c r="AC40" s="2953"/>
      <c r="AD40" s="2872"/>
      <c r="AE40" s="744">
        <v>2</v>
      </c>
      <c r="AF40" s="1141">
        <v>60</v>
      </c>
      <c r="AG40" s="1142">
        <v>36</v>
      </c>
      <c r="AH40" s="745">
        <v>18</v>
      </c>
      <c r="AI40" s="745"/>
      <c r="AJ40" s="745">
        <v>18</v>
      </c>
      <c r="AK40" s="745"/>
      <c r="AL40" s="1143"/>
      <c r="AM40" s="1143"/>
      <c r="AN40" s="1143"/>
      <c r="AO40" s="1144">
        <v>24</v>
      </c>
      <c r="AP40" s="750"/>
      <c r="AQ40" s="749">
        <v>8</v>
      </c>
      <c r="AR40" s="749"/>
      <c r="AS40" s="816"/>
      <c r="AT40" s="748"/>
      <c r="AU40" s="749"/>
      <c r="AV40" s="749"/>
      <c r="AW40" s="751"/>
      <c r="AX40" s="748"/>
      <c r="AY40" s="749"/>
      <c r="AZ40" s="749"/>
      <c r="BA40" s="751"/>
      <c r="BB40" s="752">
        <v>2</v>
      </c>
      <c r="BC40" s="753">
        <v>1</v>
      </c>
      <c r="BD40" s="753">
        <v>1</v>
      </c>
      <c r="BE40" s="1145"/>
    </row>
    <row r="41" spans="1:57" s="29" customFormat="1" ht="76.5" customHeight="1">
      <c r="A41" s="505"/>
      <c r="B41" s="823">
        <v>9</v>
      </c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8"/>
      <c r="T41" s="2613" t="s">
        <v>275</v>
      </c>
      <c r="U41" s="2614"/>
      <c r="V41" s="2615"/>
      <c r="W41" s="2864" t="s">
        <v>187</v>
      </c>
      <c r="X41" s="2865"/>
      <c r="Y41" s="2865"/>
      <c r="Z41" s="2865"/>
      <c r="AA41" s="2865"/>
      <c r="AB41" s="2865"/>
      <c r="AC41" s="2865"/>
      <c r="AD41" s="2866"/>
      <c r="AE41" s="835">
        <v>3</v>
      </c>
      <c r="AF41" s="926">
        <v>90</v>
      </c>
      <c r="AG41" s="835">
        <v>36</v>
      </c>
      <c r="AH41" s="782">
        <v>18</v>
      </c>
      <c r="AI41" s="782"/>
      <c r="AJ41" s="782">
        <v>18</v>
      </c>
      <c r="AK41" s="782"/>
      <c r="AL41" s="783"/>
      <c r="AM41" s="783"/>
      <c r="AN41" s="783"/>
      <c r="AO41" s="781">
        <v>54</v>
      </c>
      <c r="AP41" s="836"/>
      <c r="AQ41" s="820">
        <v>8</v>
      </c>
      <c r="AR41" s="820"/>
      <c r="AS41" s="820"/>
      <c r="AT41" s="836"/>
      <c r="AU41" s="820"/>
      <c r="AV41" s="820"/>
      <c r="AW41" s="821"/>
      <c r="AX41" s="930"/>
      <c r="AY41" s="820"/>
      <c r="AZ41" s="820"/>
      <c r="BA41" s="837"/>
      <c r="BB41" s="824">
        <v>2</v>
      </c>
      <c r="BC41" s="825">
        <v>1</v>
      </c>
      <c r="BD41" s="825">
        <v>1</v>
      </c>
      <c r="BE41" s="987"/>
    </row>
    <row r="42" spans="1:57" s="29" customFormat="1" ht="49.5" customHeight="1">
      <c r="A42" s="505"/>
      <c r="B42" s="823"/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3345" t="s">
        <v>152</v>
      </c>
      <c r="U42" s="3345"/>
      <c r="V42" s="3345"/>
      <c r="W42" s="3345"/>
      <c r="X42" s="3345"/>
      <c r="Y42" s="3345"/>
      <c r="Z42" s="3345"/>
      <c r="AA42" s="3345"/>
      <c r="AB42" s="3345"/>
      <c r="AC42" s="3345"/>
      <c r="AD42" s="3345"/>
      <c r="AE42" s="817">
        <f>SUM(AE37:AE41)</f>
        <v>11</v>
      </c>
      <c r="AF42" s="817">
        <f>SUM(AF37:AF41)</f>
        <v>330</v>
      </c>
      <c r="AG42" s="817">
        <f>SUM(AG37:AG41)</f>
        <v>180</v>
      </c>
      <c r="AH42" s="817">
        <f>SUM(AH37:AH41)</f>
        <v>90</v>
      </c>
      <c r="AI42" s="817"/>
      <c r="AJ42" s="817">
        <f>SUM(AJ37:AJ41)</f>
        <v>54</v>
      </c>
      <c r="AK42" s="817"/>
      <c r="AL42" s="817">
        <f>SUM(AL37:AL41)</f>
        <v>36</v>
      </c>
      <c r="AM42" s="817"/>
      <c r="AN42" s="817"/>
      <c r="AO42" s="817">
        <f>SUM(AO37:AO41)</f>
        <v>150</v>
      </c>
      <c r="AP42" s="818">
        <v>1</v>
      </c>
      <c r="AQ42" s="818">
        <v>3</v>
      </c>
      <c r="AR42" s="818"/>
      <c r="AS42" s="818"/>
      <c r="AT42" s="818">
        <v>1</v>
      </c>
      <c r="AU42" s="818">
        <v>1</v>
      </c>
      <c r="AV42" s="818"/>
      <c r="AW42" s="818"/>
      <c r="AX42" s="818">
        <f aca="true" t="shared" si="1" ref="AX42:BE42">SUM(AX37:AX41)</f>
        <v>4</v>
      </c>
      <c r="AY42" s="818">
        <f t="shared" si="1"/>
        <v>2</v>
      </c>
      <c r="AZ42" s="818">
        <f t="shared" si="1"/>
        <v>1</v>
      </c>
      <c r="BA42" s="818">
        <f t="shared" si="1"/>
        <v>1</v>
      </c>
      <c r="BB42" s="1167">
        <f t="shared" si="1"/>
        <v>6</v>
      </c>
      <c r="BC42" s="1167">
        <f t="shared" si="1"/>
        <v>3</v>
      </c>
      <c r="BD42" s="1167">
        <f t="shared" si="1"/>
        <v>2</v>
      </c>
      <c r="BE42" s="1168">
        <f t="shared" si="1"/>
        <v>1</v>
      </c>
    </row>
    <row r="43" spans="1:73" s="29" customFormat="1" ht="49.5" customHeight="1" thickBot="1">
      <c r="A43" s="259"/>
      <c r="B43" s="894"/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3346" t="s">
        <v>116</v>
      </c>
      <c r="U43" s="3347"/>
      <c r="V43" s="3347"/>
      <c r="W43" s="3347"/>
      <c r="X43" s="3347"/>
      <c r="Y43" s="3347"/>
      <c r="Z43" s="3347"/>
      <c r="AA43" s="3347"/>
      <c r="AB43" s="3347"/>
      <c r="AC43" s="3347"/>
      <c r="AD43" s="3348"/>
      <c r="AE43" s="3347"/>
      <c r="AF43" s="3347"/>
      <c r="AG43" s="3347"/>
      <c r="AH43" s="3347"/>
      <c r="AI43" s="3347"/>
      <c r="AJ43" s="3347"/>
      <c r="AK43" s="3347"/>
      <c r="AL43" s="3347"/>
      <c r="AM43" s="3347"/>
      <c r="AN43" s="3347"/>
      <c r="AO43" s="3347"/>
      <c r="AP43" s="3347"/>
      <c r="AQ43" s="3347"/>
      <c r="AR43" s="3347"/>
      <c r="AS43" s="3347"/>
      <c r="AT43" s="3347"/>
      <c r="AU43" s="3347"/>
      <c r="AV43" s="3347"/>
      <c r="AW43" s="3347"/>
      <c r="AX43" s="3347"/>
      <c r="AY43" s="3347"/>
      <c r="AZ43" s="3347"/>
      <c r="BA43" s="3347"/>
      <c r="BB43" s="3347"/>
      <c r="BC43" s="3347"/>
      <c r="BD43" s="3347"/>
      <c r="BE43" s="3349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</row>
    <row r="44" spans="1:57" s="1005" customFormat="1" ht="84.75" customHeight="1">
      <c r="A44" s="1593"/>
      <c r="B44" s="823">
        <v>10</v>
      </c>
      <c r="C44" s="905"/>
      <c r="D44" s="905"/>
      <c r="E44" s="905"/>
      <c r="F44" s="905"/>
      <c r="G44" s="905"/>
      <c r="H44" s="905"/>
      <c r="I44" s="905"/>
      <c r="J44" s="905"/>
      <c r="K44" s="905"/>
      <c r="L44" s="905"/>
      <c r="M44" s="905"/>
      <c r="N44" s="905"/>
      <c r="O44" s="905"/>
      <c r="P44" s="905"/>
      <c r="Q44" s="905"/>
      <c r="R44" s="905"/>
      <c r="S44" s="905"/>
      <c r="T44" s="3350" t="s">
        <v>393</v>
      </c>
      <c r="U44" s="3351"/>
      <c r="V44" s="3352"/>
      <c r="W44" s="3353" t="s">
        <v>187</v>
      </c>
      <c r="X44" s="3354"/>
      <c r="Y44" s="3354"/>
      <c r="Z44" s="3354"/>
      <c r="AA44" s="3354"/>
      <c r="AB44" s="3354"/>
      <c r="AC44" s="3354"/>
      <c r="AD44" s="3355"/>
      <c r="AE44" s="769">
        <v>5</v>
      </c>
      <c r="AF44" s="985">
        <v>150</v>
      </c>
      <c r="AG44" s="973">
        <v>72</v>
      </c>
      <c r="AH44" s="954">
        <v>18</v>
      </c>
      <c r="AI44" s="954"/>
      <c r="AJ44" s="954"/>
      <c r="AK44" s="954"/>
      <c r="AL44" s="955">
        <v>54</v>
      </c>
      <c r="AM44" s="955"/>
      <c r="AN44" s="955"/>
      <c r="AO44" s="769">
        <v>78</v>
      </c>
      <c r="AP44" s="940"/>
      <c r="AQ44" s="939">
        <v>7</v>
      </c>
      <c r="AR44" s="939"/>
      <c r="AS44" s="939"/>
      <c r="AT44" s="940"/>
      <c r="AU44" s="939"/>
      <c r="AV44" s="939"/>
      <c r="AW44" s="942"/>
      <c r="AX44" s="938">
        <v>4</v>
      </c>
      <c r="AY44" s="939">
        <v>1</v>
      </c>
      <c r="AZ44" s="939"/>
      <c r="BA44" s="942">
        <v>3</v>
      </c>
      <c r="BB44" s="943"/>
      <c r="BC44" s="944"/>
      <c r="BD44" s="944"/>
      <c r="BE44" s="991"/>
    </row>
    <row r="45" spans="1:57" s="1005" customFormat="1" ht="89.25" customHeight="1">
      <c r="A45" s="1593"/>
      <c r="B45" s="823">
        <v>11</v>
      </c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2624" t="s">
        <v>388</v>
      </c>
      <c r="U45" s="2625"/>
      <c r="V45" s="2626"/>
      <c r="W45" s="3357" t="s">
        <v>187</v>
      </c>
      <c r="X45" s="3358"/>
      <c r="Y45" s="3358"/>
      <c r="Z45" s="3358"/>
      <c r="AA45" s="3358"/>
      <c r="AB45" s="3358"/>
      <c r="AC45" s="3358"/>
      <c r="AD45" s="3359"/>
      <c r="AE45" s="784">
        <v>4</v>
      </c>
      <c r="AF45" s="926">
        <v>120</v>
      </c>
      <c r="AG45" s="959">
        <v>54</v>
      </c>
      <c r="AH45" s="782">
        <v>18</v>
      </c>
      <c r="AI45" s="767"/>
      <c r="AJ45" s="782"/>
      <c r="AK45" s="767"/>
      <c r="AL45" s="783">
        <v>36</v>
      </c>
      <c r="AM45" s="768"/>
      <c r="AN45" s="768"/>
      <c r="AO45" s="784">
        <v>66</v>
      </c>
      <c r="AP45" s="836"/>
      <c r="AQ45" s="820">
        <v>8</v>
      </c>
      <c r="AR45" s="820"/>
      <c r="AS45" s="820"/>
      <c r="AT45" s="836"/>
      <c r="AU45" s="820"/>
      <c r="AV45" s="820"/>
      <c r="AW45" s="821"/>
      <c r="AX45" s="930"/>
      <c r="AY45" s="820"/>
      <c r="AZ45" s="820"/>
      <c r="BA45" s="821"/>
      <c r="BB45" s="824">
        <v>3</v>
      </c>
      <c r="BC45" s="825">
        <v>1</v>
      </c>
      <c r="BD45" s="825"/>
      <c r="BE45" s="992">
        <v>2</v>
      </c>
    </row>
    <row r="46" spans="1:57" s="29" customFormat="1" ht="151.5" customHeight="1" thickBot="1">
      <c r="A46" s="505"/>
      <c r="B46" s="823">
        <v>12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2931" t="s">
        <v>389</v>
      </c>
      <c r="U46" s="2932"/>
      <c r="V46" s="3430"/>
      <c r="W46" s="3421" t="s">
        <v>187</v>
      </c>
      <c r="X46" s="3421"/>
      <c r="Y46" s="3421"/>
      <c r="Z46" s="3421"/>
      <c r="AA46" s="3421"/>
      <c r="AB46" s="3421"/>
      <c r="AC46" s="3421"/>
      <c r="AD46" s="3432"/>
      <c r="AE46" s="891">
        <v>4</v>
      </c>
      <c r="AF46" s="993">
        <v>120</v>
      </c>
      <c r="AG46" s="994">
        <v>54</v>
      </c>
      <c r="AH46" s="767">
        <v>36</v>
      </c>
      <c r="AI46" s="897"/>
      <c r="AJ46" s="767">
        <v>18</v>
      </c>
      <c r="AK46" s="897"/>
      <c r="AL46" s="768"/>
      <c r="AM46" s="898"/>
      <c r="AN46" s="898"/>
      <c r="AO46" s="891">
        <v>66</v>
      </c>
      <c r="AP46" s="770">
        <v>7</v>
      </c>
      <c r="AQ46" s="771"/>
      <c r="AR46" s="771"/>
      <c r="AS46" s="771"/>
      <c r="AT46" s="770"/>
      <c r="AU46" s="771"/>
      <c r="AV46" s="771"/>
      <c r="AW46" s="773"/>
      <c r="AX46" s="774">
        <v>3</v>
      </c>
      <c r="AY46" s="771">
        <v>2</v>
      </c>
      <c r="AZ46" s="771">
        <v>1</v>
      </c>
      <c r="BA46" s="773"/>
      <c r="BB46" s="923"/>
      <c r="BC46" s="924"/>
      <c r="BD46" s="924"/>
      <c r="BE46" s="995"/>
    </row>
    <row r="47" spans="1:57" s="29" customFormat="1" ht="151.5" customHeight="1">
      <c r="A47" s="505"/>
      <c r="B47" s="823">
        <v>13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3138" t="s">
        <v>390</v>
      </c>
      <c r="U47" s="3138"/>
      <c r="V47" s="3138"/>
      <c r="W47" s="3455" t="s">
        <v>187</v>
      </c>
      <c r="X47" s="3455"/>
      <c r="Y47" s="3455"/>
      <c r="Z47" s="3455"/>
      <c r="AA47" s="3455"/>
      <c r="AB47" s="3455"/>
      <c r="AC47" s="3455"/>
      <c r="AD47" s="1146"/>
      <c r="AE47" s="810">
        <v>4</v>
      </c>
      <c r="AF47" s="1116">
        <v>120</v>
      </c>
      <c r="AG47" s="810">
        <v>72</v>
      </c>
      <c r="AH47" s="810">
        <v>36</v>
      </c>
      <c r="AI47" s="810"/>
      <c r="AJ47" s="810">
        <v>18</v>
      </c>
      <c r="AK47" s="810"/>
      <c r="AL47" s="811">
        <v>18</v>
      </c>
      <c r="AM47" s="811"/>
      <c r="AN47" s="811"/>
      <c r="AO47" s="812">
        <v>48</v>
      </c>
      <c r="AP47" s="813"/>
      <c r="AQ47" s="814">
        <v>7</v>
      </c>
      <c r="AR47" s="814"/>
      <c r="AS47" s="814"/>
      <c r="AT47" s="813"/>
      <c r="AU47" s="814"/>
      <c r="AV47" s="814"/>
      <c r="AW47" s="833"/>
      <c r="AX47" s="834">
        <v>4</v>
      </c>
      <c r="AY47" s="814">
        <v>2</v>
      </c>
      <c r="AZ47" s="814">
        <v>1</v>
      </c>
      <c r="BA47" s="833">
        <v>1</v>
      </c>
      <c r="BB47" s="822"/>
      <c r="BC47" s="823"/>
      <c r="BD47" s="823"/>
      <c r="BE47" s="1127"/>
    </row>
    <row r="48" spans="1:57" s="29" customFormat="1" ht="151.5" customHeight="1">
      <c r="A48" s="505"/>
      <c r="B48" s="827">
        <v>14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3138" t="s">
        <v>391</v>
      </c>
      <c r="U48" s="2938"/>
      <c r="V48" s="2938"/>
      <c r="W48" s="3455" t="s">
        <v>187</v>
      </c>
      <c r="X48" s="3455"/>
      <c r="Y48" s="3455"/>
      <c r="Z48" s="3455"/>
      <c r="AA48" s="3455"/>
      <c r="AB48" s="3455"/>
      <c r="AC48" s="3455"/>
      <c r="AD48" s="1147"/>
      <c r="AE48" s="811">
        <v>3</v>
      </c>
      <c r="AF48" s="810">
        <v>90</v>
      </c>
      <c r="AG48" s="978">
        <v>54</v>
      </c>
      <c r="AH48" s="810">
        <v>36</v>
      </c>
      <c r="AI48" s="810"/>
      <c r="AJ48" s="810">
        <v>18</v>
      </c>
      <c r="AK48" s="810"/>
      <c r="AL48" s="811"/>
      <c r="AM48" s="811"/>
      <c r="AN48" s="811"/>
      <c r="AO48" s="812">
        <v>36</v>
      </c>
      <c r="AP48" s="813"/>
      <c r="AQ48" s="814">
        <v>8</v>
      </c>
      <c r="AR48" s="814"/>
      <c r="AS48" s="814"/>
      <c r="AT48" s="813"/>
      <c r="AU48" s="814"/>
      <c r="AV48" s="814"/>
      <c r="AW48" s="833"/>
      <c r="AX48" s="834"/>
      <c r="AY48" s="814"/>
      <c r="AZ48" s="814"/>
      <c r="BA48" s="833"/>
      <c r="BB48" s="822">
        <v>3</v>
      </c>
      <c r="BC48" s="823">
        <v>2</v>
      </c>
      <c r="BD48" s="823">
        <v>1</v>
      </c>
      <c r="BE48" s="1127"/>
    </row>
    <row r="49" spans="1:57" s="29" customFormat="1" ht="151.5" customHeight="1">
      <c r="A49" s="505"/>
      <c r="B49" s="827">
        <v>15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3138" t="s">
        <v>394</v>
      </c>
      <c r="U49" s="2938"/>
      <c r="V49" s="2938"/>
      <c r="W49" s="3455" t="s">
        <v>276</v>
      </c>
      <c r="X49" s="3455"/>
      <c r="Y49" s="3455"/>
      <c r="Z49" s="3455"/>
      <c r="AA49" s="3455"/>
      <c r="AB49" s="3455"/>
      <c r="AC49" s="3455"/>
      <c r="AD49" s="1147"/>
      <c r="AE49" s="810">
        <v>3</v>
      </c>
      <c r="AF49" s="810">
        <v>90</v>
      </c>
      <c r="AG49" s="810">
        <v>36</v>
      </c>
      <c r="AH49" s="810">
        <v>18</v>
      </c>
      <c r="AI49" s="810"/>
      <c r="AJ49" s="810">
        <v>18</v>
      </c>
      <c r="AK49" s="810"/>
      <c r="AL49" s="811"/>
      <c r="AM49" s="811"/>
      <c r="AN49" s="831"/>
      <c r="AO49" s="830">
        <v>54</v>
      </c>
      <c r="AP49" s="813"/>
      <c r="AQ49" s="814">
        <v>7</v>
      </c>
      <c r="AR49" s="814"/>
      <c r="AS49" s="832"/>
      <c r="AT49" s="813"/>
      <c r="AU49" s="814"/>
      <c r="AV49" s="814"/>
      <c r="AW49" s="833"/>
      <c r="AX49" s="834">
        <v>2</v>
      </c>
      <c r="AY49" s="814">
        <v>1</v>
      </c>
      <c r="AZ49" s="814">
        <v>1</v>
      </c>
      <c r="BA49" s="833"/>
      <c r="BB49" s="822"/>
      <c r="BC49" s="823"/>
      <c r="BD49" s="823"/>
      <c r="BE49" s="862"/>
    </row>
    <row r="50" spans="1:57" s="29" customFormat="1" ht="49.5" customHeight="1" thickBot="1">
      <c r="A50" s="505"/>
      <c r="B50" s="823"/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1148"/>
      <c r="P50" s="1148"/>
      <c r="Q50" s="1148"/>
      <c r="R50" s="1148"/>
      <c r="S50" s="1148"/>
      <c r="T50" s="3423" t="s">
        <v>277</v>
      </c>
      <c r="U50" s="3424"/>
      <c r="V50" s="3424"/>
      <c r="W50" s="3424"/>
      <c r="X50" s="3424"/>
      <c r="Y50" s="3424"/>
      <c r="Z50" s="3424"/>
      <c r="AA50" s="3424"/>
      <c r="AB50" s="3424"/>
      <c r="AC50" s="3424"/>
      <c r="AD50" s="3425"/>
      <c r="AE50" s="782">
        <f>SUM(AE43:AE49)</f>
        <v>23</v>
      </c>
      <c r="AF50" s="782">
        <f>SUM(AF43:AF49)</f>
        <v>690</v>
      </c>
      <c r="AG50" s="782">
        <f>SUM(AG43:AG49)</f>
        <v>342</v>
      </c>
      <c r="AH50" s="782">
        <f>SUM(AH43:AH49)</f>
        <v>162</v>
      </c>
      <c r="AI50" s="782"/>
      <c r="AJ50" s="782">
        <f>SUM(AJ43:AJ49)</f>
        <v>72</v>
      </c>
      <c r="AK50" s="782"/>
      <c r="AL50" s="783">
        <f>SUM(AL43:AL49)</f>
        <v>108</v>
      </c>
      <c r="AM50" s="783"/>
      <c r="AN50" s="781"/>
      <c r="AO50" s="835">
        <f>SUM(AO43:AO49)</f>
        <v>348</v>
      </c>
      <c r="AP50" s="836">
        <v>1</v>
      </c>
      <c r="AQ50" s="820">
        <v>5</v>
      </c>
      <c r="AR50" s="820"/>
      <c r="AS50" s="837"/>
      <c r="AT50" s="836"/>
      <c r="AU50" s="820"/>
      <c r="AV50" s="820"/>
      <c r="AW50" s="821"/>
      <c r="AX50" s="834">
        <f aca="true" t="shared" si="2" ref="AX50:BE50">SUM(AX43:AX49)</f>
        <v>13</v>
      </c>
      <c r="AY50" s="814">
        <f t="shared" si="2"/>
        <v>6</v>
      </c>
      <c r="AZ50" s="814">
        <f t="shared" si="2"/>
        <v>3</v>
      </c>
      <c r="BA50" s="832">
        <f t="shared" si="2"/>
        <v>4</v>
      </c>
      <c r="BB50" s="775">
        <f t="shared" si="2"/>
        <v>6</v>
      </c>
      <c r="BC50" s="776">
        <f t="shared" si="2"/>
        <v>3</v>
      </c>
      <c r="BD50" s="776">
        <f t="shared" si="2"/>
        <v>1</v>
      </c>
      <c r="BE50" s="777">
        <f t="shared" si="2"/>
        <v>2</v>
      </c>
    </row>
    <row r="51" spans="1:57" s="29" customFormat="1" ht="49.5" customHeight="1" thickBot="1">
      <c r="A51" s="505"/>
      <c r="B51" s="3426" t="s">
        <v>114</v>
      </c>
      <c r="C51" s="3427"/>
      <c r="D51" s="3427"/>
      <c r="E51" s="3427"/>
      <c r="F51" s="3427"/>
      <c r="G51" s="3427"/>
      <c r="H51" s="3427"/>
      <c r="I51" s="3427"/>
      <c r="J51" s="3427"/>
      <c r="K51" s="3427"/>
      <c r="L51" s="3427"/>
      <c r="M51" s="3427"/>
      <c r="N51" s="3427"/>
      <c r="O51" s="3427"/>
      <c r="P51" s="3427"/>
      <c r="Q51" s="3427"/>
      <c r="R51" s="3427"/>
      <c r="S51" s="3427"/>
      <c r="T51" s="3428"/>
      <c r="U51" s="3428"/>
      <c r="V51" s="3428"/>
      <c r="W51" s="3428"/>
      <c r="X51" s="3428"/>
      <c r="Y51" s="3428"/>
      <c r="Z51" s="3428"/>
      <c r="AA51" s="3428"/>
      <c r="AB51" s="3428"/>
      <c r="AC51" s="3428"/>
      <c r="AD51" s="3429"/>
      <c r="AE51" s="782">
        <f>AE42+AE50</f>
        <v>34</v>
      </c>
      <c r="AF51" s="782">
        <f>AF42+AF50</f>
        <v>1020</v>
      </c>
      <c r="AG51" s="782">
        <f>AG42+AG50</f>
        <v>522</v>
      </c>
      <c r="AH51" s="782">
        <f>AH42+AH50</f>
        <v>252</v>
      </c>
      <c r="AI51" s="782"/>
      <c r="AJ51" s="782">
        <f>AJ42+AJ50</f>
        <v>126</v>
      </c>
      <c r="AK51" s="782"/>
      <c r="AL51" s="783">
        <f>AL42+AL50</f>
        <v>144</v>
      </c>
      <c r="AM51" s="783"/>
      <c r="AN51" s="781"/>
      <c r="AO51" s="835">
        <f>AO42+AO50</f>
        <v>498</v>
      </c>
      <c r="AP51" s="836">
        <v>2</v>
      </c>
      <c r="AQ51" s="820">
        <v>8</v>
      </c>
      <c r="AR51" s="820"/>
      <c r="AS51" s="837"/>
      <c r="AT51" s="836">
        <v>1</v>
      </c>
      <c r="AU51" s="820">
        <v>1</v>
      </c>
      <c r="AV51" s="820"/>
      <c r="AW51" s="821"/>
      <c r="AX51" s="774">
        <f>AX42+AX50</f>
        <v>17</v>
      </c>
      <c r="AY51" s="771">
        <v>8</v>
      </c>
      <c r="AZ51" s="771">
        <v>4</v>
      </c>
      <c r="BA51" s="773">
        <v>5</v>
      </c>
      <c r="BB51" s="775">
        <v>12</v>
      </c>
      <c r="BC51" s="776">
        <v>6</v>
      </c>
      <c r="BD51" s="776">
        <v>3</v>
      </c>
      <c r="BE51" s="777">
        <v>3</v>
      </c>
    </row>
    <row r="52" spans="2:57" s="29" customFormat="1" ht="49.5" customHeight="1" thickBot="1">
      <c r="B52" s="3415" t="s">
        <v>106</v>
      </c>
      <c r="C52" s="3416"/>
      <c r="D52" s="3416"/>
      <c r="E52" s="3416"/>
      <c r="F52" s="3416"/>
      <c r="G52" s="3416"/>
      <c r="H52" s="3416"/>
      <c r="I52" s="3416"/>
      <c r="J52" s="3416"/>
      <c r="K52" s="3416"/>
      <c r="L52" s="3416"/>
      <c r="M52" s="3416"/>
      <c r="N52" s="3416"/>
      <c r="O52" s="3416"/>
      <c r="P52" s="3416"/>
      <c r="Q52" s="3416"/>
      <c r="R52" s="3416"/>
      <c r="S52" s="3416"/>
      <c r="T52" s="3416"/>
      <c r="U52" s="3416"/>
      <c r="V52" s="3416"/>
      <c r="W52" s="3416"/>
      <c r="X52" s="3416"/>
      <c r="Y52" s="3416"/>
      <c r="Z52" s="3416"/>
      <c r="AA52" s="3416"/>
      <c r="AB52" s="3416"/>
      <c r="AC52" s="3416"/>
      <c r="AD52" s="3416"/>
      <c r="AE52" s="840">
        <f>AE34+AE51</f>
        <v>48.5</v>
      </c>
      <c r="AF52" s="840">
        <f>AF34+AF51</f>
        <v>1455</v>
      </c>
      <c r="AG52" s="840">
        <f>AG34+AG51</f>
        <v>630</v>
      </c>
      <c r="AH52" s="840">
        <f>AH34+AH51</f>
        <v>288</v>
      </c>
      <c r="AI52" s="840"/>
      <c r="AJ52" s="840">
        <f>AJ34+AJ51</f>
        <v>198</v>
      </c>
      <c r="AK52" s="840"/>
      <c r="AL52" s="841">
        <f>AL34+AL51</f>
        <v>144</v>
      </c>
      <c r="AM52" s="841"/>
      <c r="AN52" s="842"/>
      <c r="AO52" s="839">
        <f>AO34+AO51</f>
        <v>825</v>
      </c>
      <c r="AP52" s="844">
        <v>2</v>
      </c>
      <c r="AQ52" s="845">
        <v>11</v>
      </c>
      <c r="AR52" s="845"/>
      <c r="AS52" s="846"/>
      <c r="AT52" s="844">
        <v>1</v>
      </c>
      <c r="AU52" s="845">
        <v>1</v>
      </c>
      <c r="AV52" s="845">
        <v>1</v>
      </c>
      <c r="AW52" s="847"/>
      <c r="AX52" s="839">
        <f>AX34+AX51</f>
        <v>23</v>
      </c>
      <c r="AY52" s="840">
        <v>10</v>
      </c>
      <c r="AZ52" s="840">
        <v>8</v>
      </c>
      <c r="BA52" s="841">
        <v>5</v>
      </c>
      <c r="BB52" s="848">
        <v>12</v>
      </c>
      <c r="BC52" s="849">
        <v>6</v>
      </c>
      <c r="BD52" s="849">
        <v>3</v>
      </c>
      <c r="BE52" s="881">
        <v>3</v>
      </c>
    </row>
    <row r="53" spans="2:57" s="29" customFormat="1" ht="39.75" customHeight="1">
      <c r="B53" s="2674"/>
      <c r="C53" s="996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2676"/>
      <c r="V53" s="2676"/>
      <c r="W53" s="997"/>
      <c r="X53" s="997"/>
      <c r="Y53" s="998"/>
      <c r="Z53" s="998"/>
      <c r="AA53" s="999"/>
      <c r="AB53" s="3146" t="s">
        <v>33</v>
      </c>
      <c r="AC53" s="3147"/>
      <c r="AD53" s="3147"/>
      <c r="AE53" s="3417" t="s">
        <v>34</v>
      </c>
      <c r="AF53" s="2688"/>
      <c r="AG53" s="2688"/>
      <c r="AH53" s="2688"/>
      <c r="AI53" s="2688"/>
      <c r="AJ53" s="2688"/>
      <c r="AK53" s="2688"/>
      <c r="AL53" s="2688"/>
      <c r="AM53" s="2688"/>
      <c r="AN53" s="2688"/>
      <c r="AO53" s="3418"/>
      <c r="AP53" s="1164">
        <v>2</v>
      </c>
      <c r="AQ53" s="1119"/>
      <c r="AR53" s="1119"/>
      <c r="AS53" s="1120"/>
      <c r="AT53" s="1118"/>
      <c r="AU53" s="1119"/>
      <c r="AV53" s="1119"/>
      <c r="AW53" s="1120"/>
      <c r="AX53" s="1118">
        <v>2</v>
      </c>
      <c r="AY53" s="1119"/>
      <c r="AZ53" s="1119"/>
      <c r="BA53" s="1121"/>
      <c r="BB53" s="943"/>
      <c r="BC53" s="944"/>
      <c r="BD53" s="1122"/>
      <c r="BE53" s="986"/>
    </row>
    <row r="54" spans="2:57" s="29" customFormat="1" ht="39.75" customHeight="1">
      <c r="B54" s="3145"/>
      <c r="C54" s="996"/>
      <c r="D54" s="996"/>
      <c r="E54" s="996"/>
      <c r="F54" s="996"/>
      <c r="G54" s="996"/>
      <c r="H54" s="996"/>
      <c r="I54" s="996"/>
      <c r="J54" s="996"/>
      <c r="K54" s="996"/>
      <c r="L54" s="996"/>
      <c r="M54" s="996"/>
      <c r="N54" s="996"/>
      <c r="O54" s="996"/>
      <c r="P54" s="996"/>
      <c r="Q54" s="996"/>
      <c r="R54" s="996"/>
      <c r="S54" s="996"/>
      <c r="T54" s="996"/>
      <c r="U54" s="3156"/>
      <c r="V54" s="3156"/>
      <c r="W54" s="997"/>
      <c r="X54" s="997"/>
      <c r="Y54" s="998"/>
      <c r="Z54" s="998"/>
      <c r="AA54" s="998"/>
      <c r="AB54" s="3149"/>
      <c r="AC54" s="3150"/>
      <c r="AD54" s="3150"/>
      <c r="AE54" s="3413" t="s">
        <v>35</v>
      </c>
      <c r="AF54" s="2692"/>
      <c r="AG54" s="2692"/>
      <c r="AH54" s="2692"/>
      <c r="AI54" s="2692"/>
      <c r="AJ54" s="2692"/>
      <c r="AK54" s="2692"/>
      <c r="AL54" s="2692"/>
      <c r="AM54" s="2692"/>
      <c r="AN54" s="2692"/>
      <c r="AO54" s="3414"/>
      <c r="AP54" s="1165"/>
      <c r="AQ54" s="1124">
        <v>11</v>
      </c>
      <c r="AR54" s="1124"/>
      <c r="AS54" s="1125"/>
      <c r="AT54" s="1123"/>
      <c r="AU54" s="1124"/>
      <c r="AV54" s="1124"/>
      <c r="AW54" s="1125"/>
      <c r="AX54" s="1123"/>
      <c r="AY54" s="1124">
        <v>5</v>
      </c>
      <c r="AZ54" s="1124"/>
      <c r="BA54" s="1126"/>
      <c r="BB54" s="822"/>
      <c r="BC54" s="1167">
        <v>6</v>
      </c>
      <c r="BD54" s="1127"/>
      <c r="BE54" s="893"/>
    </row>
    <row r="55" spans="2:57" s="29" customFormat="1" ht="39.75" customHeight="1">
      <c r="B55" s="3145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3156"/>
      <c r="V55" s="3156"/>
      <c r="W55" s="997"/>
      <c r="X55" s="997"/>
      <c r="Y55" s="998"/>
      <c r="Z55" s="998"/>
      <c r="AA55" s="998"/>
      <c r="AB55" s="3149"/>
      <c r="AC55" s="3150"/>
      <c r="AD55" s="3150"/>
      <c r="AE55" s="3419" t="s">
        <v>36</v>
      </c>
      <c r="AF55" s="2695"/>
      <c r="AG55" s="2695"/>
      <c r="AH55" s="2695"/>
      <c r="AI55" s="2695"/>
      <c r="AJ55" s="2695"/>
      <c r="AK55" s="2695"/>
      <c r="AL55" s="2695"/>
      <c r="AM55" s="2695"/>
      <c r="AN55" s="2695"/>
      <c r="AO55" s="3420"/>
      <c r="AP55" s="1165"/>
      <c r="AQ55" s="1124"/>
      <c r="AR55" s="1124">
        <v>0</v>
      </c>
      <c r="AS55" s="1125"/>
      <c r="AT55" s="1123"/>
      <c r="AU55" s="1124"/>
      <c r="AV55" s="1124"/>
      <c r="AW55" s="1125"/>
      <c r="AX55" s="1123"/>
      <c r="AY55" s="1124"/>
      <c r="AZ55" s="1124"/>
      <c r="BA55" s="1126"/>
      <c r="BB55" s="822"/>
      <c r="BC55" s="823"/>
      <c r="BD55" s="823"/>
      <c r="BE55" s="893"/>
    </row>
    <row r="56" spans="2:57" s="29" customFormat="1" ht="39.75" customHeight="1">
      <c r="B56" s="3145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1000" t="s">
        <v>37</v>
      </c>
      <c r="U56" s="3157"/>
      <c r="V56" s="3157"/>
      <c r="W56" s="997"/>
      <c r="X56" s="997"/>
      <c r="Y56" s="998"/>
      <c r="Z56" s="998"/>
      <c r="AA56" s="998"/>
      <c r="AB56" s="3149"/>
      <c r="AC56" s="3150"/>
      <c r="AD56" s="3150"/>
      <c r="AE56" s="3413" t="s">
        <v>38</v>
      </c>
      <c r="AF56" s="2692"/>
      <c r="AG56" s="2692"/>
      <c r="AH56" s="2692"/>
      <c r="AI56" s="2692"/>
      <c r="AJ56" s="2692"/>
      <c r="AK56" s="2692"/>
      <c r="AL56" s="2692"/>
      <c r="AM56" s="2692"/>
      <c r="AN56" s="2692"/>
      <c r="AO56" s="3414"/>
      <c r="AP56" s="1165"/>
      <c r="AQ56" s="1124"/>
      <c r="AR56" s="1124"/>
      <c r="AS56" s="1125">
        <v>0</v>
      </c>
      <c r="AT56" s="1123"/>
      <c r="AU56" s="1124"/>
      <c r="AV56" s="1124"/>
      <c r="AW56" s="1125"/>
      <c r="AX56" s="1123"/>
      <c r="AY56" s="1124"/>
      <c r="AZ56" s="1124"/>
      <c r="BA56" s="1126"/>
      <c r="BB56" s="822"/>
      <c r="BC56" s="823"/>
      <c r="BD56" s="1127"/>
      <c r="BE56" s="893"/>
    </row>
    <row r="57" spans="2:57" s="29" customFormat="1" ht="39.75" customHeight="1">
      <c r="B57" s="3145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3155" t="s">
        <v>80</v>
      </c>
      <c r="U57" s="3155"/>
      <c r="V57" s="1001"/>
      <c r="W57" s="997"/>
      <c r="X57" s="997"/>
      <c r="Y57" s="1002"/>
      <c r="Z57" s="1002"/>
      <c r="AA57" s="1002"/>
      <c r="AB57" s="3149"/>
      <c r="AC57" s="3150"/>
      <c r="AD57" s="3150"/>
      <c r="AE57" s="3413" t="s">
        <v>39</v>
      </c>
      <c r="AF57" s="2692"/>
      <c r="AG57" s="2692"/>
      <c r="AH57" s="2692"/>
      <c r="AI57" s="2692"/>
      <c r="AJ57" s="2692"/>
      <c r="AK57" s="2692"/>
      <c r="AL57" s="2692"/>
      <c r="AM57" s="2692"/>
      <c r="AN57" s="2692"/>
      <c r="AO57" s="3414"/>
      <c r="AP57" s="1165"/>
      <c r="AQ57" s="1124"/>
      <c r="AR57" s="1124"/>
      <c r="AS57" s="1125"/>
      <c r="AT57" s="1123">
        <v>1</v>
      </c>
      <c r="AU57" s="1124"/>
      <c r="AV57" s="1124"/>
      <c r="AW57" s="1125"/>
      <c r="AX57" s="1123"/>
      <c r="AY57" s="1124"/>
      <c r="AZ57" s="1124"/>
      <c r="BA57" s="1126">
        <v>1</v>
      </c>
      <c r="BB57" s="822"/>
      <c r="BC57" s="823"/>
      <c r="BD57" s="828"/>
      <c r="BE57" s="893"/>
    </row>
    <row r="58" spans="2:57" s="29" customFormat="1" ht="39.75" customHeight="1">
      <c r="B58" s="3145"/>
      <c r="C58" s="996"/>
      <c r="D58" s="996"/>
      <c r="E58" s="996"/>
      <c r="F58" s="996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3158" t="s">
        <v>81</v>
      </c>
      <c r="U58" s="3158"/>
      <c r="V58" s="1001"/>
      <c r="W58" s="997"/>
      <c r="X58" s="997"/>
      <c r="Y58" s="998"/>
      <c r="Z58" s="998"/>
      <c r="AA58" s="998"/>
      <c r="AB58" s="3149"/>
      <c r="AC58" s="3150"/>
      <c r="AD58" s="3150"/>
      <c r="AE58" s="3413" t="s">
        <v>25</v>
      </c>
      <c r="AF58" s="2692"/>
      <c r="AG58" s="2692"/>
      <c r="AH58" s="2692"/>
      <c r="AI58" s="2692"/>
      <c r="AJ58" s="2692"/>
      <c r="AK58" s="2692"/>
      <c r="AL58" s="2692"/>
      <c r="AM58" s="2692"/>
      <c r="AN58" s="2692"/>
      <c r="AO58" s="3414"/>
      <c r="AP58" s="1165"/>
      <c r="AQ58" s="1124"/>
      <c r="AR58" s="1124"/>
      <c r="AS58" s="1125"/>
      <c r="AT58" s="1123"/>
      <c r="AU58" s="1124">
        <v>1</v>
      </c>
      <c r="AV58" s="1124"/>
      <c r="AW58" s="1125"/>
      <c r="AX58" s="1123"/>
      <c r="AY58" s="1124"/>
      <c r="AZ58" s="1124"/>
      <c r="BA58" s="1126"/>
      <c r="BB58" s="822"/>
      <c r="BC58" s="823"/>
      <c r="BD58" s="1127"/>
      <c r="BE58" s="1169">
        <v>1</v>
      </c>
    </row>
    <row r="59" spans="2:57" s="29" customFormat="1" ht="39.75" customHeight="1">
      <c r="B59" s="3145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1003" t="s">
        <v>82</v>
      </c>
      <c r="U59" s="1004"/>
      <c r="V59" s="1001"/>
      <c r="W59" s="997"/>
      <c r="X59" s="997"/>
      <c r="Y59" s="998"/>
      <c r="Z59" s="998"/>
      <c r="AA59" s="998"/>
      <c r="AB59" s="3149"/>
      <c r="AC59" s="3150"/>
      <c r="AD59" s="3150"/>
      <c r="AE59" s="3413" t="s">
        <v>26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3414"/>
      <c r="AP59" s="1165"/>
      <c r="AQ59" s="1124"/>
      <c r="AR59" s="1124"/>
      <c r="AS59" s="1125"/>
      <c r="AT59" s="1123"/>
      <c r="AU59" s="1124"/>
      <c r="AV59" s="1124">
        <v>1</v>
      </c>
      <c r="AW59" s="1125"/>
      <c r="AX59" s="1123"/>
      <c r="AY59" s="1124"/>
      <c r="AZ59" s="1124"/>
      <c r="BA59" s="1126">
        <v>1</v>
      </c>
      <c r="BB59" s="822"/>
      <c r="BC59" s="823"/>
      <c r="BD59" s="1127"/>
      <c r="BE59" s="893"/>
    </row>
    <row r="60" spans="2:57" s="29" customFormat="1" ht="39.75" customHeight="1" thickBot="1">
      <c r="B60" s="3145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3158" t="s">
        <v>83</v>
      </c>
      <c r="U60" s="3158"/>
      <c r="V60" s="3158"/>
      <c r="W60" s="997"/>
      <c r="X60" s="997"/>
      <c r="Y60" s="998"/>
      <c r="Z60" s="998"/>
      <c r="AA60" s="998"/>
      <c r="AB60" s="3152"/>
      <c r="AC60" s="3153"/>
      <c r="AD60" s="3153"/>
      <c r="AE60" s="3413" t="s">
        <v>40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3414"/>
      <c r="AP60" s="1166"/>
      <c r="AQ60" s="1129"/>
      <c r="AR60" s="1129"/>
      <c r="AS60" s="1130"/>
      <c r="AT60" s="1128"/>
      <c r="AU60" s="1129"/>
      <c r="AV60" s="1129"/>
      <c r="AW60" s="1130">
        <v>0</v>
      </c>
      <c r="AX60" s="1128"/>
      <c r="AY60" s="1129"/>
      <c r="AZ60" s="1129"/>
      <c r="BA60" s="1131"/>
      <c r="BB60" s="775"/>
      <c r="BC60" s="776"/>
      <c r="BD60" s="1132"/>
      <c r="BE60" s="838"/>
    </row>
    <row r="61" spans="2:57" s="29" customFormat="1" ht="33.75" customHeight="1">
      <c r="B61" s="1005"/>
      <c r="C61" s="1005"/>
      <c r="D61" s="1005"/>
      <c r="E61" s="1005"/>
      <c r="F61" s="1005"/>
      <c r="G61" s="1005"/>
      <c r="H61" s="1005"/>
      <c r="I61" s="1005"/>
      <c r="J61" s="1005"/>
      <c r="K61" s="1005"/>
      <c r="L61" s="1005"/>
      <c r="M61" s="1005"/>
      <c r="N61" s="1005"/>
      <c r="O61" s="1005"/>
      <c r="P61" s="1005"/>
      <c r="Q61" s="1005"/>
      <c r="R61" s="1005"/>
      <c r="S61" s="1005"/>
      <c r="T61" s="1005"/>
      <c r="U61" s="1005"/>
      <c r="V61" s="1005"/>
      <c r="W61" s="1006"/>
      <c r="X61" s="1006"/>
      <c r="Y61" s="1006"/>
      <c r="Z61" s="1006"/>
      <c r="AA61" s="1006"/>
      <c r="AB61" s="1006"/>
      <c r="AC61" s="1006"/>
      <c r="AD61" s="1007"/>
      <c r="AE61" s="1007"/>
      <c r="AF61" s="1007"/>
      <c r="AG61" s="1007"/>
      <c r="AH61" s="1007"/>
      <c r="AI61" s="1007"/>
      <c r="AJ61" s="1007"/>
      <c r="AK61" s="1007"/>
      <c r="AL61" s="1007"/>
      <c r="AM61" s="1007"/>
      <c r="AN61" s="1007"/>
      <c r="AO61" s="1007"/>
      <c r="AP61" s="1005"/>
      <c r="AQ61" s="1005"/>
      <c r="AR61" s="1005"/>
      <c r="AS61" s="1005"/>
      <c r="AT61" s="1005"/>
      <c r="AU61" s="1005"/>
      <c r="AV61" s="1005"/>
      <c r="AW61" s="1005"/>
      <c r="AX61" s="1005"/>
      <c r="AY61" s="1005"/>
      <c r="AZ61" s="1005"/>
      <c r="BA61" s="1005"/>
      <c r="BB61" s="1005"/>
      <c r="BC61" s="1005"/>
      <c r="BD61" s="1005"/>
      <c r="BE61" s="1005"/>
    </row>
    <row r="62" spans="2:57" s="29" customFormat="1" ht="36.75" customHeight="1" thickBot="1">
      <c r="B62" s="2702" t="s">
        <v>41</v>
      </c>
      <c r="C62" s="2702"/>
      <c r="D62" s="2702"/>
      <c r="E62" s="2702"/>
      <c r="F62" s="2702"/>
      <c r="G62" s="2702"/>
      <c r="H62" s="2702"/>
      <c r="I62" s="2702"/>
      <c r="J62" s="2702"/>
      <c r="K62" s="2702"/>
      <c r="L62" s="2702"/>
      <c r="M62" s="2702"/>
      <c r="N62" s="2702"/>
      <c r="O62" s="2702"/>
      <c r="P62" s="2702"/>
      <c r="Q62" s="2702"/>
      <c r="R62" s="2702"/>
      <c r="S62" s="2702"/>
      <c r="T62" s="2702"/>
      <c r="U62" s="2702"/>
      <c r="V62" s="2702"/>
      <c r="W62" s="2702"/>
      <c r="X62" s="2702"/>
      <c r="Y62" s="2702"/>
      <c r="Z62" s="2702"/>
      <c r="AA62" s="1008"/>
      <c r="AB62" s="3159" t="s">
        <v>93</v>
      </c>
      <c r="AC62" s="3159"/>
      <c r="AD62" s="3159"/>
      <c r="AE62" s="3159"/>
      <c r="AF62" s="3159"/>
      <c r="AG62" s="3159"/>
      <c r="AH62" s="3159"/>
      <c r="AI62" s="3159"/>
      <c r="AJ62" s="3159"/>
      <c r="AK62" s="3159"/>
      <c r="AL62" s="3159"/>
      <c r="AM62" s="3159"/>
      <c r="AN62" s="3159"/>
      <c r="AO62" s="3159"/>
      <c r="AP62" s="3159"/>
      <c r="AQ62" s="3159"/>
      <c r="AR62" s="3159"/>
      <c r="AS62" s="3159"/>
      <c r="AT62" s="3159"/>
      <c r="AU62" s="3159"/>
      <c r="AV62" s="3159"/>
      <c r="AW62" s="3159"/>
      <c r="AX62" s="3159"/>
      <c r="AY62" s="3159"/>
      <c r="AZ62" s="1005"/>
      <c r="BA62" s="1005"/>
      <c r="BB62" s="1005"/>
      <c r="BC62" s="1005"/>
      <c r="BD62" s="1005"/>
      <c r="BE62" s="1005"/>
    </row>
    <row r="63" spans="2:57" s="29" customFormat="1" ht="60" customHeight="1" thickBot="1" thickTop="1">
      <c r="B63" s="1009" t="s">
        <v>42</v>
      </c>
      <c r="C63" s="1010"/>
      <c r="D63" s="1010"/>
      <c r="E63" s="1010"/>
      <c r="F63" s="1010"/>
      <c r="G63" s="1010"/>
      <c r="H63" s="1010"/>
      <c r="I63" s="1010"/>
      <c r="J63" s="1010"/>
      <c r="K63" s="1010"/>
      <c r="L63" s="1010"/>
      <c r="M63" s="1010"/>
      <c r="N63" s="1010"/>
      <c r="O63" s="1010"/>
      <c r="P63" s="1010"/>
      <c r="Q63" s="1010"/>
      <c r="R63" s="1010"/>
      <c r="S63" s="1010"/>
      <c r="T63" s="2704" t="s">
        <v>43</v>
      </c>
      <c r="U63" s="2705"/>
      <c r="V63" s="1011" t="s">
        <v>44</v>
      </c>
      <c r="W63" s="2706" t="s">
        <v>45</v>
      </c>
      <c r="X63" s="2707"/>
      <c r="Y63" s="3160" t="s">
        <v>46</v>
      </c>
      <c r="Z63" s="3161"/>
      <c r="AA63" s="1012"/>
      <c r="AB63" s="1013" t="s">
        <v>42</v>
      </c>
      <c r="AC63" s="3162" t="s">
        <v>94</v>
      </c>
      <c r="AD63" s="3163"/>
      <c r="AE63" s="3163"/>
      <c r="AF63" s="3163"/>
      <c r="AG63" s="3163"/>
      <c r="AH63" s="3163"/>
      <c r="AI63" s="3163"/>
      <c r="AJ63" s="3163"/>
      <c r="AK63" s="3163"/>
      <c r="AL63" s="3163"/>
      <c r="AM63" s="3163"/>
      <c r="AN63" s="3163"/>
      <c r="AO63" s="3163"/>
      <c r="AP63" s="3163"/>
      <c r="AQ63" s="3163"/>
      <c r="AR63" s="3163"/>
      <c r="AS63" s="3164"/>
      <c r="AT63" s="2713" t="s">
        <v>44</v>
      </c>
      <c r="AU63" s="2714"/>
      <c r="AV63" s="2714"/>
      <c r="AW63" s="2714"/>
      <c r="AX63" s="2714"/>
      <c r="AY63" s="2715"/>
      <c r="AZ63" s="1005"/>
      <c r="BA63" s="1005"/>
      <c r="BB63" s="1005"/>
      <c r="BC63" s="1005"/>
      <c r="BD63" s="1005"/>
      <c r="BE63" s="1005"/>
    </row>
    <row r="64" spans="2:57" s="29" customFormat="1" ht="39.75" customHeight="1">
      <c r="B64" s="1170" t="s">
        <v>280</v>
      </c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5"/>
      <c r="T64" s="2716" t="s">
        <v>279</v>
      </c>
      <c r="U64" s="2717"/>
      <c r="V64" s="1016" t="s">
        <v>281</v>
      </c>
      <c r="W64" s="2718">
        <v>5</v>
      </c>
      <c r="X64" s="2719"/>
      <c r="Y64" s="3165">
        <v>8</v>
      </c>
      <c r="Z64" s="3166"/>
      <c r="AA64" s="1017"/>
      <c r="AB64" s="1018">
        <v>1</v>
      </c>
      <c r="AC64" s="2721" t="s">
        <v>282</v>
      </c>
      <c r="AD64" s="2722"/>
      <c r="AE64" s="2722"/>
      <c r="AF64" s="2722"/>
      <c r="AG64" s="2722"/>
      <c r="AH64" s="2722"/>
      <c r="AI64" s="2722"/>
      <c r="AJ64" s="2722"/>
      <c r="AK64" s="2722"/>
      <c r="AL64" s="2722"/>
      <c r="AM64" s="2722"/>
      <c r="AN64" s="2722"/>
      <c r="AO64" s="2722"/>
      <c r="AP64" s="2722"/>
      <c r="AQ64" s="2722"/>
      <c r="AR64" s="2722"/>
      <c r="AS64" s="2723"/>
      <c r="AT64" s="2724" t="s">
        <v>283</v>
      </c>
      <c r="AU64" s="2725"/>
      <c r="AV64" s="2725"/>
      <c r="AW64" s="2725"/>
      <c r="AX64" s="2725"/>
      <c r="AY64" s="2726"/>
      <c r="AZ64" s="1005"/>
      <c r="BA64" s="1005"/>
      <c r="BB64" s="1005"/>
      <c r="BC64" s="1005"/>
      <c r="BD64" s="1005"/>
      <c r="BE64" s="1005"/>
    </row>
    <row r="65" spans="2:57" s="29" customFormat="1" ht="39.75" customHeight="1" thickBot="1">
      <c r="B65" s="1019"/>
      <c r="C65" s="1020"/>
      <c r="D65" s="1020"/>
      <c r="E65" s="1020"/>
      <c r="F65" s="1020"/>
      <c r="G65" s="1020"/>
      <c r="H65" s="1020"/>
      <c r="I65" s="1020"/>
      <c r="J65" s="1020"/>
      <c r="K65" s="1020"/>
      <c r="L65" s="1020"/>
      <c r="M65" s="1020"/>
      <c r="N65" s="1020"/>
      <c r="O65" s="1020"/>
      <c r="P65" s="1020"/>
      <c r="Q65" s="1020"/>
      <c r="R65" s="1020"/>
      <c r="S65" s="1020"/>
      <c r="T65" s="2727"/>
      <c r="U65" s="2728"/>
      <c r="V65" s="1021"/>
      <c r="W65" s="2729"/>
      <c r="X65" s="2730"/>
      <c r="Y65" s="3167"/>
      <c r="Z65" s="3168"/>
      <c r="AA65" s="1017"/>
      <c r="AB65" s="1022">
        <v>2</v>
      </c>
      <c r="AC65" s="2732" t="s">
        <v>284</v>
      </c>
      <c r="AD65" s="2733"/>
      <c r="AE65" s="2733"/>
      <c r="AF65" s="2733"/>
      <c r="AG65" s="2733"/>
      <c r="AH65" s="2733"/>
      <c r="AI65" s="2733"/>
      <c r="AJ65" s="2733"/>
      <c r="AK65" s="2733"/>
      <c r="AL65" s="2733"/>
      <c r="AM65" s="2733"/>
      <c r="AN65" s="2733"/>
      <c r="AO65" s="2733"/>
      <c r="AP65" s="2733"/>
      <c r="AQ65" s="2733"/>
      <c r="AR65" s="2733"/>
      <c r="AS65" s="2734"/>
      <c r="AT65" s="2735" t="s">
        <v>285</v>
      </c>
      <c r="AU65" s="2736"/>
      <c r="AV65" s="2736"/>
      <c r="AW65" s="2736"/>
      <c r="AX65" s="2736"/>
      <c r="AY65" s="2737"/>
      <c r="AZ65" s="1005"/>
      <c r="BA65" s="1005"/>
      <c r="BB65" s="1005"/>
      <c r="BC65" s="1005"/>
      <c r="BD65" s="1005"/>
      <c r="BE65" s="1005"/>
    </row>
    <row r="66" spans="2:57" s="29" customFormat="1" ht="39.75" customHeight="1">
      <c r="B66" s="1023"/>
      <c r="C66" s="1023"/>
      <c r="D66" s="1023"/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4"/>
      <c r="V66" s="1025"/>
      <c r="W66" s="1026"/>
      <c r="X66" s="1026"/>
      <c r="Y66" s="1027"/>
      <c r="Z66" s="1028"/>
      <c r="AA66" s="1028"/>
      <c r="AB66" s="1028"/>
      <c r="AC66" s="1028"/>
      <c r="AD66" s="1028"/>
      <c r="AE66" s="1028"/>
      <c r="AF66" s="1028"/>
      <c r="AG66" s="1028"/>
      <c r="AH66" s="1028"/>
      <c r="AI66" s="1028"/>
      <c r="AJ66" s="1028"/>
      <c r="AK66" s="1028"/>
      <c r="AL66" s="1028"/>
      <c r="AM66" s="1028"/>
      <c r="AN66" s="1028"/>
      <c r="AO66" s="1028"/>
      <c r="AP66" s="1028"/>
      <c r="AQ66" s="1029"/>
      <c r="AR66" s="1029"/>
      <c r="AS66" s="1029"/>
      <c r="AT66" s="1028"/>
      <c r="AU66" s="1030"/>
      <c r="AV66" s="1030"/>
      <c r="AW66" s="1030"/>
      <c r="AX66" s="1030"/>
      <c r="AY66" s="1030"/>
      <c r="AZ66" s="1005"/>
      <c r="BA66" s="1005"/>
      <c r="BB66" s="1005"/>
      <c r="BC66" s="1005"/>
      <c r="BD66" s="1005"/>
      <c r="BE66" s="1005"/>
    </row>
    <row r="67" spans="2:57" s="29" customFormat="1" ht="39.75" customHeight="1">
      <c r="B67" s="1023"/>
      <c r="C67" s="1023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3169" t="s">
        <v>102</v>
      </c>
      <c r="U67" s="3169"/>
      <c r="V67" s="3169"/>
      <c r="W67" s="3169"/>
      <c r="X67" s="3169"/>
      <c r="Y67" s="3169"/>
      <c r="Z67" s="3169"/>
      <c r="AA67" s="3169"/>
      <c r="AB67" s="3169"/>
      <c r="AC67" s="3169"/>
      <c r="AD67" s="3169"/>
      <c r="AE67" s="3169"/>
      <c r="AF67" s="3169"/>
      <c r="AG67" s="3169"/>
      <c r="AH67" s="3169"/>
      <c r="AI67" s="3169"/>
      <c r="AJ67" s="3169"/>
      <c r="AK67" s="3169"/>
      <c r="AL67" s="3169"/>
      <c r="AM67" s="3169"/>
      <c r="AN67" s="3169"/>
      <c r="AO67" s="3169"/>
      <c r="AP67" s="3169"/>
      <c r="AQ67" s="3169"/>
      <c r="AR67" s="3169"/>
      <c r="AS67" s="3169"/>
      <c r="AT67" s="3169"/>
      <c r="AU67" s="3169"/>
      <c r="AV67" s="3169"/>
      <c r="AW67" s="3169"/>
      <c r="AX67" s="3169"/>
      <c r="AY67" s="3169"/>
      <c r="AZ67" s="3169"/>
      <c r="BA67" s="3169"/>
      <c r="BB67" s="3169"/>
      <c r="BC67" s="3169"/>
      <c r="BD67" s="1005"/>
      <c r="BE67" s="1005"/>
    </row>
    <row r="68" spans="2:57" ht="12.75" customHeight="1" thickBot="1">
      <c r="B68" s="1031"/>
      <c r="C68" s="1031"/>
      <c r="D68" s="1031"/>
      <c r="E68" s="1031"/>
      <c r="F68" s="1031"/>
      <c r="G68" s="1031"/>
      <c r="H68" s="1031"/>
      <c r="I68" s="1031"/>
      <c r="J68" s="1031"/>
      <c r="K68" s="1031"/>
      <c r="L68" s="1031"/>
      <c r="M68" s="1031"/>
      <c r="N68" s="1031"/>
      <c r="O68" s="1031"/>
      <c r="P68" s="1031"/>
      <c r="Q68" s="1031"/>
      <c r="R68" s="1031"/>
      <c r="S68" s="1031"/>
      <c r="T68" s="1031"/>
      <c r="U68" s="1032"/>
      <c r="V68" s="1033"/>
      <c r="W68" s="1034"/>
      <c r="X68" s="1035"/>
      <c r="Y68" s="1035"/>
      <c r="Z68" s="1035"/>
      <c r="AA68" s="1035"/>
      <c r="AB68" s="1035"/>
      <c r="AC68" s="1035"/>
      <c r="AD68" s="1036"/>
      <c r="AE68" s="1036"/>
      <c r="AF68" s="1036"/>
      <c r="AG68" s="1036"/>
      <c r="AH68" s="1036"/>
      <c r="AI68" s="1036"/>
      <c r="AJ68" s="1036"/>
      <c r="AK68" s="1036"/>
      <c r="AL68" s="1036"/>
      <c r="AM68" s="1036"/>
      <c r="AN68" s="1036"/>
      <c r="AO68" s="1036"/>
      <c r="AP68" s="1031"/>
      <c r="AQ68" s="1031"/>
      <c r="AR68" s="1031"/>
      <c r="AS68" s="1031"/>
      <c r="AT68" s="1031"/>
      <c r="AU68" s="1031"/>
      <c r="AV68" s="1031"/>
      <c r="AW68" s="1031"/>
      <c r="AX68" s="1031"/>
      <c r="AY68" s="1031"/>
      <c r="AZ68" s="1031"/>
      <c r="BA68" s="1031"/>
      <c r="BB68" s="1031"/>
      <c r="BC68" s="1031"/>
      <c r="BD68" s="1031"/>
      <c r="BE68" s="1031"/>
    </row>
    <row r="69" spans="1:245" s="54" customFormat="1" ht="39.75" customHeight="1" thickTop="1">
      <c r="A69" s="29"/>
      <c r="B69" s="2739" t="s">
        <v>47</v>
      </c>
      <c r="C69" s="2740"/>
      <c r="D69" s="2740"/>
      <c r="E69" s="2740"/>
      <c r="F69" s="2740"/>
      <c r="G69" s="2740"/>
      <c r="H69" s="2740"/>
      <c r="I69" s="2740"/>
      <c r="J69" s="2740"/>
      <c r="K69" s="2740"/>
      <c r="L69" s="2740"/>
      <c r="M69" s="2740"/>
      <c r="N69" s="2740"/>
      <c r="O69" s="2740"/>
      <c r="P69" s="2740"/>
      <c r="Q69" s="2740"/>
      <c r="R69" s="2740"/>
      <c r="S69" s="2740"/>
      <c r="T69" s="2741"/>
      <c r="U69" s="2748" t="s">
        <v>48</v>
      </c>
      <c r="V69" s="2751" t="s">
        <v>49</v>
      </c>
      <c r="W69" s="2752"/>
      <c r="X69" s="2753"/>
      <c r="Y69" s="3171" t="s">
        <v>50</v>
      </c>
      <c r="Z69" s="3172"/>
      <c r="AA69" s="3171" t="s">
        <v>51</v>
      </c>
      <c r="AB69" s="3172"/>
      <c r="AC69" s="1005"/>
      <c r="AD69" s="1005"/>
      <c r="AE69" s="2763" t="s">
        <v>52</v>
      </c>
      <c r="AF69" s="2764"/>
      <c r="AG69" s="2764"/>
      <c r="AH69" s="2765"/>
      <c r="AI69" s="1037"/>
      <c r="AJ69" s="1037"/>
      <c r="AK69" s="2772" t="s">
        <v>53</v>
      </c>
      <c r="AL69" s="2773"/>
      <c r="AM69" s="2773"/>
      <c r="AN69" s="2774"/>
      <c r="AO69" s="2772" t="s">
        <v>54</v>
      </c>
      <c r="AP69" s="2774"/>
      <c r="AQ69" s="2763" t="s">
        <v>49</v>
      </c>
      <c r="AR69" s="2764"/>
      <c r="AS69" s="2764"/>
      <c r="AT69" s="2764"/>
      <c r="AU69" s="2764"/>
      <c r="AV69" s="2765"/>
      <c r="AW69" s="2781" t="s">
        <v>55</v>
      </c>
      <c r="AX69" s="2782"/>
      <c r="AY69" s="2759" t="s">
        <v>50</v>
      </c>
      <c r="AZ69" s="2785"/>
      <c r="BA69" s="2787" t="s">
        <v>51</v>
      </c>
      <c r="BB69" s="1005"/>
      <c r="BC69" s="1005"/>
      <c r="BD69" s="1005"/>
      <c r="BE69" s="1005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</row>
    <row r="70" spans="1:245" s="54" customFormat="1" ht="39.75" customHeight="1" thickBot="1">
      <c r="A70" s="29"/>
      <c r="B70" s="2742"/>
      <c r="C70" s="3170"/>
      <c r="D70" s="3170"/>
      <c r="E70" s="3170"/>
      <c r="F70" s="3170"/>
      <c r="G70" s="3170"/>
      <c r="H70" s="3170"/>
      <c r="I70" s="3170"/>
      <c r="J70" s="3170"/>
      <c r="K70" s="3170"/>
      <c r="L70" s="3170"/>
      <c r="M70" s="3170"/>
      <c r="N70" s="3170"/>
      <c r="O70" s="3170"/>
      <c r="P70" s="3170"/>
      <c r="Q70" s="3170"/>
      <c r="R70" s="3170"/>
      <c r="S70" s="3170"/>
      <c r="T70" s="2744"/>
      <c r="U70" s="2749"/>
      <c r="V70" s="2754"/>
      <c r="W70" s="3084"/>
      <c r="X70" s="2755"/>
      <c r="Y70" s="3173"/>
      <c r="Z70" s="3174"/>
      <c r="AA70" s="3173"/>
      <c r="AB70" s="3174"/>
      <c r="AC70" s="1005"/>
      <c r="AD70" s="1005"/>
      <c r="AE70" s="2766"/>
      <c r="AF70" s="3175"/>
      <c r="AG70" s="3175"/>
      <c r="AH70" s="2768"/>
      <c r="AI70" s="1038"/>
      <c r="AJ70" s="1038"/>
      <c r="AK70" s="2775"/>
      <c r="AL70" s="3176"/>
      <c r="AM70" s="3176"/>
      <c r="AN70" s="2777"/>
      <c r="AO70" s="2775"/>
      <c r="AP70" s="2777"/>
      <c r="AQ70" s="2766"/>
      <c r="AR70" s="3175"/>
      <c r="AS70" s="3175"/>
      <c r="AT70" s="3175"/>
      <c r="AU70" s="3175"/>
      <c r="AV70" s="2768"/>
      <c r="AW70" s="2783"/>
      <c r="AX70" s="2784"/>
      <c r="AY70" s="2761"/>
      <c r="AZ70" s="2786"/>
      <c r="BA70" s="2788"/>
      <c r="BB70" s="1005"/>
      <c r="BC70" s="1005"/>
      <c r="BD70" s="1005"/>
      <c r="BE70" s="1005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</row>
    <row r="71" spans="1:245" s="54" customFormat="1" ht="39.75" customHeight="1" thickBot="1" thickTop="1">
      <c r="A71" s="29"/>
      <c r="B71" s="2745"/>
      <c r="C71" s="2746"/>
      <c r="D71" s="2746"/>
      <c r="E71" s="2746"/>
      <c r="F71" s="2746"/>
      <c r="G71" s="2746"/>
      <c r="H71" s="2746"/>
      <c r="I71" s="2746"/>
      <c r="J71" s="2746"/>
      <c r="K71" s="2746"/>
      <c r="L71" s="2746"/>
      <c r="M71" s="2746"/>
      <c r="N71" s="2746"/>
      <c r="O71" s="2746"/>
      <c r="P71" s="2746"/>
      <c r="Q71" s="2746"/>
      <c r="R71" s="2746"/>
      <c r="S71" s="2746"/>
      <c r="T71" s="2747"/>
      <c r="U71" s="2750"/>
      <c r="V71" s="2756"/>
      <c r="W71" s="2757"/>
      <c r="X71" s="2758"/>
      <c r="Y71" s="1039" t="s">
        <v>56</v>
      </c>
      <c r="Z71" s="1040" t="s">
        <v>57</v>
      </c>
      <c r="AA71" s="1039" t="s">
        <v>56</v>
      </c>
      <c r="AB71" s="1041" t="s">
        <v>57</v>
      </c>
      <c r="AC71" s="1042"/>
      <c r="AD71" s="1042"/>
      <c r="AE71" s="2769"/>
      <c r="AF71" s="2770"/>
      <c r="AG71" s="2770"/>
      <c r="AH71" s="2771"/>
      <c r="AI71" s="1043"/>
      <c r="AJ71" s="1043"/>
      <c r="AK71" s="2778"/>
      <c r="AL71" s="2779"/>
      <c r="AM71" s="2779"/>
      <c r="AN71" s="2780"/>
      <c r="AO71" s="2778"/>
      <c r="AP71" s="2780"/>
      <c r="AQ71" s="2769"/>
      <c r="AR71" s="2770"/>
      <c r="AS71" s="2770"/>
      <c r="AT71" s="2770"/>
      <c r="AU71" s="2770"/>
      <c r="AV71" s="2771"/>
      <c r="AW71" s="1044" t="s">
        <v>56</v>
      </c>
      <c r="AX71" s="1045" t="s">
        <v>57</v>
      </c>
      <c r="AY71" s="1044" t="s">
        <v>56</v>
      </c>
      <c r="AZ71" s="1046" t="s">
        <v>57</v>
      </c>
      <c r="BA71" s="1047" t="s">
        <v>56</v>
      </c>
      <c r="BB71" s="1005"/>
      <c r="BC71" s="1005"/>
      <c r="BD71" s="1005"/>
      <c r="BE71" s="1005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</row>
    <row r="72" spans="1:245" s="54" customFormat="1" ht="39.75" customHeight="1" thickTop="1">
      <c r="A72" s="29"/>
      <c r="B72" s="3385" t="s">
        <v>58</v>
      </c>
      <c r="C72" s="3386"/>
      <c r="D72" s="3386"/>
      <c r="E72" s="3386"/>
      <c r="F72" s="3386"/>
      <c r="G72" s="3386"/>
      <c r="H72" s="3386"/>
      <c r="I72" s="3386"/>
      <c r="J72" s="3386"/>
      <c r="K72" s="3386"/>
      <c r="L72" s="3386"/>
      <c r="M72" s="3386"/>
      <c r="N72" s="3386"/>
      <c r="O72" s="3386"/>
      <c r="P72" s="3386"/>
      <c r="Q72" s="3386"/>
      <c r="R72" s="3386"/>
      <c r="S72" s="3386"/>
      <c r="T72" s="3386"/>
      <c r="U72" s="3410" t="s">
        <v>286</v>
      </c>
      <c r="V72" s="3393" t="s">
        <v>187</v>
      </c>
      <c r="W72" s="3394"/>
      <c r="X72" s="3395"/>
      <c r="Y72" s="3378">
        <v>13</v>
      </c>
      <c r="Z72" s="3402">
        <v>0</v>
      </c>
      <c r="AA72" s="3412">
        <f>Y72*U72</f>
        <v>260</v>
      </c>
      <c r="AB72" s="3381">
        <v>0</v>
      </c>
      <c r="AC72" s="1042"/>
      <c r="AD72" s="1042"/>
      <c r="AE72" s="3177" t="s">
        <v>59</v>
      </c>
      <c r="AF72" s="3178"/>
      <c r="AG72" s="3178"/>
      <c r="AH72" s="3179"/>
      <c r="AI72" s="1052"/>
      <c r="AJ72" s="1052"/>
      <c r="AK72" s="2804" t="s">
        <v>60</v>
      </c>
      <c r="AL72" s="2805"/>
      <c r="AM72" s="2805"/>
      <c r="AN72" s="2806"/>
      <c r="AO72" s="2813"/>
      <c r="AP72" s="2814"/>
      <c r="AQ72" s="2815"/>
      <c r="AR72" s="2816"/>
      <c r="AS72" s="2816"/>
      <c r="AT72" s="2816"/>
      <c r="AU72" s="2816"/>
      <c r="AV72" s="2817"/>
      <c r="AW72" s="1053"/>
      <c r="AX72" s="1054"/>
      <c r="AY72" s="1055"/>
      <c r="AZ72" s="1056"/>
      <c r="BA72" s="1057"/>
      <c r="BB72" s="1058"/>
      <c r="BC72" s="1058"/>
      <c r="BD72" s="1005"/>
      <c r="BE72" s="1005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</row>
    <row r="73" spans="1:245" s="54" customFormat="1" ht="39.75" customHeight="1">
      <c r="A73" s="29"/>
      <c r="B73" s="3387"/>
      <c r="C73" s="3245"/>
      <c r="D73" s="3245"/>
      <c r="E73" s="3245"/>
      <c r="F73" s="3245"/>
      <c r="G73" s="3245"/>
      <c r="H73" s="3245"/>
      <c r="I73" s="3245"/>
      <c r="J73" s="3245"/>
      <c r="K73" s="3245"/>
      <c r="L73" s="3245"/>
      <c r="M73" s="3245"/>
      <c r="N73" s="3245"/>
      <c r="O73" s="3245"/>
      <c r="P73" s="3245"/>
      <c r="Q73" s="3245"/>
      <c r="R73" s="3245"/>
      <c r="S73" s="3245"/>
      <c r="T73" s="3245"/>
      <c r="U73" s="3405"/>
      <c r="V73" s="3396"/>
      <c r="W73" s="3397"/>
      <c r="X73" s="3398"/>
      <c r="Y73" s="3379"/>
      <c r="Z73" s="3403"/>
      <c r="AA73" s="3379"/>
      <c r="AB73" s="3382"/>
      <c r="AC73" s="1063"/>
      <c r="AD73" s="1063"/>
      <c r="AE73" s="3180"/>
      <c r="AF73" s="3181"/>
      <c r="AG73" s="3181"/>
      <c r="AH73" s="3182"/>
      <c r="AI73" s="1064"/>
      <c r="AJ73" s="1064"/>
      <c r="AK73" s="2807"/>
      <c r="AL73" s="3186"/>
      <c r="AM73" s="3186"/>
      <c r="AN73" s="2809"/>
      <c r="AO73" s="2821"/>
      <c r="AP73" s="2822"/>
      <c r="AQ73" s="2823"/>
      <c r="AR73" s="2824"/>
      <c r="AS73" s="2824"/>
      <c r="AT73" s="2824"/>
      <c r="AU73" s="2824"/>
      <c r="AV73" s="2825"/>
      <c r="AW73" s="1053"/>
      <c r="AX73" s="1054"/>
      <c r="AY73" s="1065"/>
      <c r="AZ73" s="1056"/>
      <c r="BA73" s="1066"/>
      <c r="BB73" s="1058"/>
      <c r="BC73" s="1058"/>
      <c r="BD73" s="1005"/>
      <c r="BE73" s="1005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</row>
    <row r="74" spans="1:245" s="54" customFormat="1" ht="39.75" customHeight="1">
      <c r="A74" s="29"/>
      <c r="B74" s="3388"/>
      <c r="C74" s="3389"/>
      <c r="D74" s="3389"/>
      <c r="E74" s="3389"/>
      <c r="F74" s="3389"/>
      <c r="G74" s="3389"/>
      <c r="H74" s="3389"/>
      <c r="I74" s="3389"/>
      <c r="J74" s="3389"/>
      <c r="K74" s="3389"/>
      <c r="L74" s="3389"/>
      <c r="M74" s="3389"/>
      <c r="N74" s="3389"/>
      <c r="O74" s="3389"/>
      <c r="P74" s="3389"/>
      <c r="Q74" s="3389"/>
      <c r="R74" s="3389"/>
      <c r="S74" s="3389"/>
      <c r="T74" s="3389"/>
      <c r="U74" s="3411"/>
      <c r="V74" s="3399"/>
      <c r="W74" s="3400"/>
      <c r="X74" s="3401"/>
      <c r="Y74" s="3380"/>
      <c r="Z74" s="3404"/>
      <c r="AA74" s="3380"/>
      <c r="AB74" s="3383"/>
      <c r="AC74" s="1063"/>
      <c r="AD74" s="1063"/>
      <c r="AE74" s="3180"/>
      <c r="AF74" s="3181"/>
      <c r="AG74" s="3181"/>
      <c r="AH74" s="3182"/>
      <c r="AI74" s="1064"/>
      <c r="AJ74" s="1064"/>
      <c r="AK74" s="2807"/>
      <c r="AL74" s="3186"/>
      <c r="AM74" s="3186"/>
      <c r="AN74" s="2809"/>
      <c r="AO74" s="2821"/>
      <c r="AP74" s="2822"/>
      <c r="AQ74" s="2823"/>
      <c r="AR74" s="2824"/>
      <c r="AS74" s="2824"/>
      <c r="AT74" s="2824"/>
      <c r="AU74" s="2824"/>
      <c r="AV74" s="2825"/>
      <c r="AW74" s="1053"/>
      <c r="AX74" s="1054"/>
      <c r="AY74" s="1065"/>
      <c r="AZ74" s="1056"/>
      <c r="BA74" s="1066"/>
      <c r="BB74" s="1058"/>
      <c r="BC74" s="1058"/>
      <c r="BD74" s="1005"/>
      <c r="BE74" s="1005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</row>
    <row r="75" spans="1:245" s="54" customFormat="1" ht="39.75" customHeight="1">
      <c r="A75" s="29"/>
      <c r="B75" s="3387" t="s">
        <v>61</v>
      </c>
      <c r="C75" s="3245"/>
      <c r="D75" s="3245"/>
      <c r="E75" s="3245"/>
      <c r="F75" s="3245"/>
      <c r="G75" s="3245"/>
      <c r="H75" s="3245"/>
      <c r="I75" s="3245"/>
      <c r="J75" s="3245"/>
      <c r="K75" s="3245"/>
      <c r="L75" s="3245"/>
      <c r="M75" s="3245"/>
      <c r="N75" s="3245"/>
      <c r="O75" s="3245"/>
      <c r="P75" s="3245"/>
      <c r="Q75" s="3245"/>
      <c r="R75" s="3245"/>
      <c r="S75" s="3245"/>
      <c r="T75" s="3245"/>
      <c r="U75" s="3405" t="s">
        <v>280</v>
      </c>
      <c r="V75" s="3406" t="s">
        <v>287</v>
      </c>
      <c r="W75" s="3203"/>
      <c r="X75" s="3407"/>
      <c r="Y75" s="3408">
        <v>13</v>
      </c>
      <c r="Z75" s="3409">
        <v>0</v>
      </c>
      <c r="AA75" s="3408">
        <v>13</v>
      </c>
      <c r="AB75" s="3384">
        <v>0</v>
      </c>
      <c r="AC75" s="1063"/>
      <c r="AD75" s="1063"/>
      <c r="AE75" s="3180"/>
      <c r="AF75" s="3181"/>
      <c r="AG75" s="3181"/>
      <c r="AH75" s="3182"/>
      <c r="AI75" s="1064"/>
      <c r="AJ75" s="1064"/>
      <c r="AK75" s="2807"/>
      <c r="AL75" s="3186"/>
      <c r="AM75" s="3186"/>
      <c r="AN75" s="2809"/>
      <c r="AO75" s="2821"/>
      <c r="AP75" s="2822"/>
      <c r="AQ75" s="2823"/>
      <c r="AR75" s="2824"/>
      <c r="AS75" s="2824"/>
      <c r="AT75" s="2824"/>
      <c r="AU75" s="2824"/>
      <c r="AV75" s="2825"/>
      <c r="AW75" s="1053"/>
      <c r="AX75" s="1054"/>
      <c r="AY75" s="1065"/>
      <c r="AZ75" s="1056"/>
      <c r="BA75" s="1066"/>
      <c r="BB75" s="1058"/>
      <c r="BC75" s="1058"/>
      <c r="BD75" s="1005"/>
      <c r="BE75" s="1005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</row>
    <row r="76" spans="1:245" s="54" customFormat="1" ht="39.75" customHeight="1" thickBot="1">
      <c r="A76" s="29"/>
      <c r="B76" s="3387"/>
      <c r="C76" s="3245"/>
      <c r="D76" s="3245"/>
      <c r="E76" s="3245"/>
      <c r="F76" s="3245"/>
      <c r="G76" s="3245"/>
      <c r="H76" s="3245"/>
      <c r="I76" s="3245"/>
      <c r="J76" s="3245"/>
      <c r="K76" s="3245"/>
      <c r="L76" s="3245"/>
      <c r="M76" s="3245"/>
      <c r="N76" s="3245"/>
      <c r="O76" s="3245"/>
      <c r="P76" s="3245"/>
      <c r="Q76" s="3245"/>
      <c r="R76" s="3245"/>
      <c r="S76" s="3245"/>
      <c r="T76" s="3245"/>
      <c r="U76" s="3405"/>
      <c r="V76" s="3396"/>
      <c r="W76" s="3397"/>
      <c r="X76" s="3398"/>
      <c r="Y76" s="3379"/>
      <c r="Z76" s="3403"/>
      <c r="AA76" s="3379"/>
      <c r="AB76" s="3382"/>
      <c r="AC76" s="1071"/>
      <c r="AD76" s="1071"/>
      <c r="AE76" s="3183"/>
      <c r="AF76" s="3184"/>
      <c r="AG76" s="3184"/>
      <c r="AH76" s="3185"/>
      <c r="AI76" s="1072"/>
      <c r="AJ76" s="1072"/>
      <c r="AK76" s="2810"/>
      <c r="AL76" s="2811"/>
      <c r="AM76" s="2811"/>
      <c r="AN76" s="2812"/>
      <c r="AO76" s="2829"/>
      <c r="AP76" s="2830"/>
      <c r="AQ76" s="2831"/>
      <c r="AR76" s="2832"/>
      <c r="AS76" s="2832"/>
      <c r="AT76" s="2832"/>
      <c r="AU76" s="2832"/>
      <c r="AV76" s="2833"/>
      <c r="AW76" s="1073"/>
      <c r="AX76" s="1074"/>
      <c r="AY76" s="1075"/>
      <c r="AZ76" s="1076"/>
      <c r="BA76" s="1077"/>
      <c r="BB76" s="1058"/>
      <c r="BC76" s="1058"/>
      <c r="BD76" s="1005"/>
      <c r="BE76" s="1005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spans="1:245" s="54" customFormat="1" ht="39.75" customHeight="1" thickTop="1">
      <c r="A77" s="29"/>
      <c r="B77" s="3385" t="s">
        <v>62</v>
      </c>
      <c r="C77" s="3386"/>
      <c r="D77" s="3386"/>
      <c r="E77" s="3386"/>
      <c r="F77" s="3386"/>
      <c r="G77" s="3386"/>
      <c r="H77" s="3386"/>
      <c r="I77" s="3386"/>
      <c r="J77" s="3386"/>
      <c r="K77" s="3386"/>
      <c r="L77" s="3386"/>
      <c r="M77" s="3386"/>
      <c r="N77" s="3386"/>
      <c r="O77" s="3386"/>
      <c r="P77" s="3386"/>
      <c r="Q77" s="3386"/>
      <c r="R77" s="3386"/>
      <c r="S77" s="3386"/>
      <c r="T77" s="3386"/>
      <c r="U77" s="3390" t="s">
        <v>92</v>
      </c>
      <c r="V77" s="3393" t="s">
        <v>288</v>
      </c>
      <c r="W77" s="3394"/>
      <c r="X77" s="3395"/>
      <c r="Y77" s="3378">
        <v>13</v>
      </c>
      <c r="Z77" s="3402">
        <v>0</v>
      </c>
      <c r="AA77" s="3378">
        <v>26</v>
      </c>
      <c r="AB77" s="3381">
        <v>0</v>
      </c>
      <c r="AC77" s="1071"/>
      <c r="AD77" s="1071"/>
      <c r="AE77" s="3171" t="s">
        <v>63</v>
      </c>
      <c r="AF77" s="3187"/>
      <c r="AG77" s="3187"/>
      <c r="AH77" s="3172"/>
      <c r="AI77" s="1078"/>
      <c r="AJ77" s="1078"/>
      <c r="AK77" s="2837" t="s">
        <v>64</v>
      </c>
      <c r="AL77" s="2838"/>
      <c r="AM77" s="2838"/>
      <c r="AN77" s="2839"/>
      <c r="AO77" s="2813"/>
      <c r="AP77" s="2814"/>
      <c r="AQ77" s="2815"/>
      <c r="AR77" s="2816"/>
      <c r="AS77" s="2816"/>
      <c r="AT77" s="2816"/>
      <c r="AU77" s="2816"/>
      <c r="AV77" s="2817"/>
      <c r="AW77" s="1079"/>
      <c r="AX77" s="1080"/>
      <c r="AY77" s="1081"/>
      <c r="AZ77" s="1082"/>
      <c r="BA77" s="1057"/>
      <c r="BB77" s="1058"/>
      <c r="BC77" s="1058"/>
      <c r="BD77" s="1005"/>
      <c r="BE77" s="1005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</row>
    <row r="78" spans="1:245" s="54" customFormat="1" ht="39.75" customHeight="1" thickBot="1">
      <c r="A78" s="29"/>
      <c r="B78" s="3387"/>
      <c r="C78" s="3245"/>
      <c r="D78" s="3245"/>
      <c r="E78" s="3245"/>
      <c r="F78" s="3245"/>
      <c r="G78" s="3245"/>
      <c r="H78" s="3245"/>
      <c r="I78" s="3245"/>
      <c r="J78" s="3245"/>
      <c r="K78" s="3245"/>
      <c r="L78" s="3245"/>
      <c r="M78" s="3245"/>
      <c r="N78" s="3245"/>
      <c r="O78" s="3245"/>
      <c r="P78" s="3245"/>
      <c r="Q78" s="3245"/>
      <c r="R78" s="3245"/>
      <c r="S78" s="3245"/>
      <c r="T78" s="3245"/>
      <c r="U78" s="3391"/>
      <c r="V78" s="3396"/>
      <c r="W78" s="3397"/>
      <c r="X78" s="3398"/>
      <c r="Y78" s="3379"/>
      <c r="Z78" s="3403"/>
      <c r="AA78" s="3379"/>
      <c r="AB78" s="3382"/>
      <c r="AC78" s="1071"/>
      <c r="AD78" s="1071"/>
      <c r="AE78" s="3173"/>
      <c r="AF78" s="3188"/>
      <c r="AG78" s="3188"/>
      <c r="AH78" s="3174"/>
      <c r="AI78" s="1083"/>
      <c r="AJ78" s="1083"/>
      <c r="AK78" s="2840"/>
      <c r="AL78" s="2841"/>
      <c r="AM78" s="2841"/>
      <c r="AN78" s="2842"/>
      <c r="AO78" s="2829"/>
      <c r="AP78" s="2830"/>
      <c r="AQ78" s="2831"/>
      <c r="AR78" s="2832"/>
      <c r="AS78" s="2832"/>
      <c r="AT78" s="2832"/>
      <c r="AU78" s="2832"/>
      <c r="AV78" s="2833"/>
      <c r="AW78" s="1084"/>
      <c r="AX78" s="1085"/>
      <c r="AY78" s="1086"/>
      <c r="AZ78" s="1087"/>
      <c r="BA78" s="1088"/>
      <c r="BB78" s="1058"/>
      <c r="BC78" s="1058"/>
      <c r="BD78" s="1005"/>
      <c r="BE78" s="100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</row>
    <row r="79" spans="1:245" s="54" customFormat="1" ht="39.75" customHeight="1" thickTop="1">
      <c r="A79" s="29"/>
      <c r="B79" s="3388"/>
      <c r="C79" s="3389"/>
      <c r="D79" s="3389"/>
      <c r="E79" s="3389"/>
      <c r="F79" s="3389"/>
      <c r="G79" s="3389"/>
      <c r="H79" s="3389"/>
      <c r="I79" s="3389"/>
      <c r="J79" s="3389"/>
      <c r="K79" s="3389"/>
      <c r="L79" s="3389"/>
      <c r="M79" s="3389"/>
      <c r="N79" s="3389"/>
      <c r="O79" s="3389"/>
      <c r="P79" s="3389"/>
      <c r="Q79" s="3389"/>
      <c r="R79" s="3389"/>
      <c r="S79" s="3389"/>
      <c r="T79" s="3389"/>
      <c r="U79" s="3392"/>
      <c r="V79" s="3399"/>
      <c r="W79" s="3400"/>
      <c r="X79" s="3401"/>
      <c r="Y79" s="3380"/>
      <c r="Z79" s="3404"/>
      <c r="AA79" s="3380"/>
      <c r="AB79" s="3383"/>
      <c r="AC79" s="1063"/>
      <c r="AD79" s="1063"/>
      <c r="AE79" s="2837" t="s">
        <v>65</v>
      </c>
      <c r="AF79" s="2838"/>
      <c r="AG79" s="2838"/>
      <c r="AH79" s="2839"/>
      <c r="AI79" s="1089"/>
      <c r="AJ79" s="1089"/>
      <c r="AK79" s="2837" t="s">
        <v>66</v>
      </c>
      <c r="AL79" s="2838"/>
      <c r="AM79" s="2838"/>
      <c r="AN79" s="2839"/>
      <c r="AO79" s="2813"/>
      <c r="AP79" s="2814"/>
      <c r="AQ79" s="2815"/>
      <c r="AR79" s="2816"/>
      <c r="AS79" s="2816"/>
      <c r="AT79" s="2816"/>
      <c r="AU79" s="2816"/>
      <c r="AV79" s="2817"/>
      <c r="AW79" s="1079"/>
      <c r="AX79" s="1080"/>
      <c r="AY79" s="1081"/>
      <c r="AZ79" s="1082"/>
      <c r="BA79" s="1057"/>
      <c r="BB79" s="1058"/>
      <c r="BC79" s="1058"/>
      <c r="BD79" s="1005"/>
      <c r="BE79" s="1005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</row>
    <row r="80" spans="1:245" s="62" customFormat="1" ht="39.75" customHeight="1" thickBot="1">
      <c r="A80" s="29"/>
      <c r="B80" s="3373" t="s">
        <v>95</v>
      </c>
      <c r="C80" s="3374"/>
      <c r="D80" s="3374"/>
      <c r="E80" s="3374"/>
      <c r="F80" s="3374"/>
      <c r="G80" s="3374"/>
      <c r="H80" s="3374"/>
      <c r="I80" s="3374"/>
      <c r="J80" s="3374"/>
      <c r="K80" s="3374"/>
      <c r="L80" s="3374"/>
      <c r="M80" s="3374"/>
      <c r="N80" s="3374"/>
      <c r="O80" s="3374"/>
      <c r="P80" s="3374"/>
      <c r="Q80" s="3374"/>
      <c r="R80" s="3374"/>
      <c r="S80" s="3374"/>
      <c r="T80" s="3374"/>
      <c r="U80" s="1171" t="s">
        <v>289</v>
      </c>
      <c r="V80" s="3375" t="s">
        <v>187</v>
      </c>
      <c r="W80" s="3376"/>
      <c r="X80" s="3377"/>
      <c r="Y80" s="1173">
        <v>13</v>
      </c>
      <c r="Z80" s="1172">
        <v>0</v>
      </c>
      <c r="AA80" s="1174">
        <v>26</v>
      </c>
      <c r="AB80" s="1175">
        <v>0</v>
      </c>
      <c r="AC80" s="1063"/>
      <c r="AD80" s="1063"/>
      <c r="AE80" s="2840"/>
      <c r="AF80" s="2841"/>
      <c r="AG80" s="2841"/>
      <c r="AH80" s="2842"/>
      <c r="AI80" s="1095"/>
      <c r="AJ80" s="1095"/>
      <c r="AK80" s="2840"/>
      <c r="AL80" s="2841"/>
      <c r="AM80" s="2841"/>
      <c r="AN80" s="2842"/>
      <c r="AO80" s="2829"/>
      <c r="AP80" s="2830"/>
      <c r="AQ80" s="2831"/>
      <c r="AR80" s="2832"/>
      <c r="AS80" s="2832"/>
      <c r="AT80" s="2832"/>
      <c r="AU80" s="2832"/>
      <c r="AV80" s="2833"/>
      <c r="AW80" s="1096"/>
      <c r="AX80" s="1085"/>
      <c r="AY80" s="1086"/>
      <c r="AZ80" s="1087"/>
      <c r="BA80" s="1097"/>
      <c r="BB80" s="1058"/>
      <c r="BC80" s="1058"/>
      <c r="BD80" s="1005"/>
      <c r="BE80" s="1005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</row>
    <row r="81" spans="1:245" s="54" customFormat="1" ht="39.75" customHeight="1" thickBot="1" thickTop="1">
      <c r="A81" s="29"/>
      <c r="B81" s="1176"/>
      <c r="C81" s="1176"/>
      <c r="D81" s="1176"/>
      <c r="E81" s="1176"/>
      <c r="F81" s="1176"/>
      <c r="G81" s="1176"/>
      <c r="H81" s="1176"/>
      <c r="I81" s="1176"/>
      <c r="J81" s="1176"/>
      <c r="K81" s="1176"/>
      <c r="L81" s="460"/>
      <c r="M81" s="460"/>
      <c r="N81" s="460"/>
      <c r="O81" s="460"/>
      <c r="P81" s="460"/>
      <c r="Q81" s="460"/>
      <c r="R81" s="460"/>
      <c r="S81" s="460"/>
      <c r="T81" s="1177" t="s">
        <v>68</v>
      </c>
      <c r="U81" s="1178" t="s">
        <v>290</v>
      </c>
      <c r="V81" s="1179"/>
      <c r="W81" s="1179"/>
      <c r="X81" s="3372" t="s">
        <v>68</v>
      </c>
      <c r="Y81" s="3372"/>
      <c r="Z81" s="3372"/>
      <c r="AA81" s="1180">
        <v>325</v>
      </c>
      <c r="AB81" s="1181">
        <v>0</v>
      </c>
      <c r="AC81" s="1104"/>
      <c r="AD81" s="1071"/>
      <c r="AE81" s="1105" t="s">
        <v>69</v>
      </c>
      <c r="AF81" s="1105"/>
      <c r="AG81" s="1105"/>
      <c r="AH81" s="1105"/>
      <c r="AI81" s="1105"/>
      <c r="AJ81" s="1105"/>
      <c r="AK81" s="1105"/>
      <c r="AL81" s="1105"/>
      <c r="AM81" s="1105"/>
      <c r="AN81" s="1105"/>
      <c r="AO81" s="1105"/>
      <c r="AP81" s="1105"/>
      <c r="AQ81" s="1105"/>
      <c r="AR81" s="1105"/>
      <c r="AS81" s="1105"/>
      <c r="AT81" s="1105"/>
      <c r="AU81" s="2805"/>
      <c r="AV81" s="2805"/>
      <c r="AW81" s="2805"/>
      <c r="AX81" s="2805" t="s">
        <v>68</v>
      </c>
      <c r="AY81" s="2805"/>
      <c r="AZ81" s="2805"/>
      <c r="BA81" s="1106"/>
      <c r="BB81" s="1058"/>
      <c r="BC81" s="1005"/>
      <c r="BD81" s="1005"/>
      <c r="BE81" s="1005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</row>
    <row r="82" spans="1:245" s="74" customFormat="1" ht="24.75" customHeight="1">
      <c r="A82" s="29"/>
      <c r="B82" s="1098"/>
      <c r="C82" s="1098"/>
      <c r="D82" s="1098"/>
      <c r="E82" s="1098"/>
      <c r="F82" s="1098"/>
      <c r="G82" s="1098"/>
      <c r="H82" s="1098"/>
      <c r="I82" s="1098"/>
      <c r="J82" s="1098"/>
      <c r="K82" s="1098"/>
      <c r="L82" s="1107"/>
      <c r="M82" s="1108"/>
      <c r="N82" s="1108"/>
      <c r="O82" s="1108"/>
      <c r="P82" s="1108"/>
      <c r="Q82" s="1108"/>
      <c r="R82" s="1108"/>
      <c r="S82" s="1109"/>
      <c r="T82" s="1005"/>
      <c r="U82" s="1110"/>
      <c r="V82" s="1026"/>
      <c r="W82" s="1111"/>
      <c r="X82" s="1111"/>
      <c r="Y82" s="1112"/>
      <c r="Z82" s="1112"/>
      <c r="AA82" s="1112"/>
      <c r="AB82" s="1113"/>
      <c r="AC82" s="1113"/>
      <c r="AD82" s="1113"/>
      <c r="AE82" s="1113"/>
      <c r="AF82" s="1113"/>
      <c r="AG82" s="3189" t="s">
        <v>70</v>
      </c>
      <c r="AH82" s="3189"/>
      <c r="AI82" s="3189"/>
      <c r="AJ82" s="3189"/>
      <c r="AK82" s="3189"/>
      <c r="AL82" s="3189"/>
      <c r="AM82" s="3189"/>
      <c r="AN82" s="3189"/>
      <c r="AO82" s="3189"/>
      <c r="AP82" s="3189"/>
      <c r="AQ82" s="3189"/>
      <c r="AR82" s="3189"/>
      <c r="AS82" s="3189"/>
      <c r="AT82" s="3189"/>
      <c r="AU82" s="3189"/>
      <c r="AV82" s="3189"/>
      <c r="AW82" s="3189"/>
      <c r="AX82" s="3189"/>
      <c r="AY82" s="3189"/>
      <c r="AZ82" s="3189"/>
      <c r="BA82" s="3189"/>
      <c r="BB82" s="1114"/>
      <c r="BC82" s="1114"/>
      <c r="BD82" s="1005"/>
      <c r="BE82" s="1005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</row>
    <row r="83" spans="2:57" s="29" customFormat="1" ht="30.75" customHeight="1">
      <c r="B83" s="1023"/>
      <c r="C83" s="1023"/>
      <c r="D83" s="1023"/>
      <c r="E83" s="1023"/>
      <c r="F83" s="1023"/>
      <c r="G83" s="1023"/>
      <c r="H83" s="1023"/>
      <c r="I83" s="1023"/>
      <c r="J83" s="1023"/>
      <c r="K83" s="1023"/>
      <c r="L83" s="1023"/>
      <c r="M83" s="1023"/>
      <c r="N83" s="1023"/>
      <c r="O83" s="1023"/>
      <c r="P83" s="1023"/>
      <c r="Q83" s="1023"/>
      <c r="R83" s="1023"/>
      <c r="S83" s="1023"/>
      <c r="T83" s="1023"/>
      <c r="U83" s="3158" t="s">
        <v>96</v>
      </c>
      <c r="V83" s="3158"/>
      <c r="W83" s="3158"/>
      <c r="X83" s="3158"/>
      <c r="Y83" s="1006"/>
      <c r="Z83" s="1006"/>
      <c r="AA83" s="1006"/>
      <c r="AB83" s="1007"/>
      <c r="AC83" s="1007"/>
      <c r="AD83" s="1007"/>
      <c r="AE83" s="1007"/>
      <c r="AF83" s="1007"/>
      <c r="AG83" s="3189" t="s">
        <v>96</v>
      </c>
      <c r="AH83" s="3189"/>
      <c r="AI83" s="3189"/>
      <c r="AJ83" s="3189"/>
      <c r="AK83" s="3189"/>
      <c r="AL83" s="3189"/>
      <c r="AM83" s="3189"/>
      <c r="AN83" s="3189"/>
      <c r="AO83" s="3189"/>
      <c r="AP83" s="3189"/>
      <c r="AQ83" s="3189"/>
      <c r="AR83" s="3189"/>
      <c r="AS83" s="3189"/>
      <c r="AT83" s="3189"/>
      <c r="AU83" s="3189"/>
      <c r="AV83" s="3189"/>
      <c r="AW83" s="3189"/>
      <c r="AX83" s="3189"/>
      <c r="AY83" s="3189"/>
      <c r="AZ83" s="3189"/>
      <c r="BA83" s="3189"/>
      <c r="BB83" s="1005"/>
      <c r="BC83" s="1005"/>
      <c r="BD83" s="1005"/>
      <c r="BE83" s="1005"/>
    </row>
    <row r="84" spans="2:53" s="29" customFormat="1" ht="30.75" customHeight="1" thickBo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Y84" s="38"/>
      <c r="Z84" s="38"/>
      <c r="AA84" s="38"/>
      <c r="AB84" s="39"/>
      <c r="AC84" s="39"/>
      <c r="AD84" s="39"/>
      <c r="AE84" s="39"/>
      <c r="AF84" s="39"/>
      <c r="AG84" s="72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</row>
    <row r="85" spans="2:57" s="29" customFormat="1" ht="39.75" customHeight="1" thickBot="1">
      <c r="B85" s="194" t="s">
        <v>84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2508" t="s">
        <v>85</v>
      </c>
      <c r="U85" s="2509"/>
      <c r="V85" s="2509"/>
      <c r="W85" s="2509"/>
      <c r="X85" s="2509"/>
      <c r="Y85" s="2509"/>
      <c r="Z85" s="2509"/>
      <c r="AA85" s="2509"/>
      <c r="AB85" s="2509"/>
      <c r="AC85" s="2509"/>
      <c r="AD85" s="2510"/>
      <c r="AE85" s="2508" t="s">
        <v>86</v>
      </c>
      <c r="AF85" s="2509"/>
      <c r="AG85" s="2509"/>
      <c r="AH85" s="2509"/>
      <c r="AI85" s="2509"/>
      <c r="AJ85" s="2509"/>
      <c r="AK85" s="2509"/>
      <c r="AL85" s="2509"/>
      <c r="AM85" s="2509"/>
      <c r="AN85" s="2509"/>
      <c r="AO85" s="2509"/>
      <c r="AP85" s="2509"/>
      <c r="AQ85" s="2509"/>
      <c r="AR85" s="2509"/>
      <c r="AS85" s="2509"/>
      <c r="AT85" s="2509"/>
      <c r="AU85" s="2509"/>
      <c r="AV85" s="2509"/>
      <c r="AW85" s="2509"/>
      <c r="AX85" s="2509"/>
      <c r="AY85" s="2509"/>
      <c r="AZ85" s="2509"/>
      <c r="BA85" s="2509"/>
      <c r="BB85" s="2509"/>
      <c r="BC85" s="2509"/>
      <c r="BD85" s="2509"/>
      <c r="BE85" s="2510"/>
    </row>
    <row r="86" spans="2:57" s="29" customFormat="1" ht="102" customHeight="1">
      <c r="B86" s="20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689"/>
      <c r="U86" s="689"/>
      <c r="V86" s="689"/>
      <c r="W86" s="689"/>
      <c r="X86" s="689"/>
      <c r="Y86" s="689"/>
      <c r="Z86" s="689"/>
      <c r="AA86" s="689"/>
      <c r="AB86" s="689"/>
      <c r="AC86" s="689"/>
      <c r="AD86" s="689"/>
      <c r="AE86" s="689"/>
      <c r="AF86" s="689"/>
      <c r="AG86" s="689"/>
      <c r="AH86" s="689"/>
      <c r="AI86" s="689"/>
      <c r="AJ86" s="689"/>
      <c r="AK86" s="689"/>
      <c r="AL86" s="689"/>
      <c r="AM86" s="689"/>
      <c r="AN86" s="689"/>
      <c r="AO86" s="689"/>
      <c r="AP86" s="689"/>
      <c r="AQ86" s="689"/>
      <c r="AR86" s="689"/>
      <c r="AS86" s="689"/>
      <c r="AT86" s="689"/>
      <c r="AU86" s="689"/>
      <c r="AV86" s="689"/>
      <c r="AW86" s="689"/>
      <c r="AX86" s="689"/>
      <c r="AY86" s="689"/>
      <c r="AZ86" s="689"/>
      <c r="BA86" s="689"/>
      <c r="BB86" s="689"/>
      <c r="BC86" s="689"/>
      <c r="BD86" s="689"/>
      <c r="BE86" s="689"/>
    </row>
    <row r="87" spans="1:57" s="29" customFormat="1" ht="57" customHeight="1">
      <c r="A87" s="110"/>
      <c r="B87" s="1414"/>
      <c r="C87" s="1414"/>
      <c r="D87" s="1414"/>
      <c r="E87" s="1414"/>
      <c r="F87" s="1414"/>
      <c r="G87" s="1414"/>
      <c r="H87" s="1414"/>
      <c r="I87" s="1414"/>
      <c r="J87" s="1414"/>
      <c r="K87" s="1414"/>
      <c r="L87" s="1414"/>
      <c r="M87" s="1414"/>
      <c r="N87" s="1414"/>
      <c r="O87" s="1414"/>
      <c r="P87" s="1414"/>
      <c r="Q87" s="1414"/>
      <c r="R87" s="1414"/>
      <c r="S87" s="1414"/>
      <c r="T87" s="1414"/>
      <c r="U87" s="110"/>
      <c r="V87" s="1444"/>
      <c r="W87" s="1444"/>
      <c r="X87" s="1444"/>
      <c r="Y87" s="110"/>
      <c r="Z87" s="110"/>
      <c r="AA87" s="110"/>
      <c r="AB87" s="110"/>
      <c r="AC87" s="110"/>
      <c r="AD87" s="110"/>
      <c r="AE87" s="1460"/>
      <c r="AF87" s="2513" t="s">
        <v>297</v>
      </c>
      <c r="AG87" s="2513"/>
      <c r="AH87" s="2513"/>
      <c r="AI87" s="2513"/>
      <c r="AJ87" s="2513"/>
      <c r="AK87" s="2513"/>
      <c r="AL87" s="2513"/>
      <c r="AM87" s="2513"/>
      <c r="AN87" s="2513"/>
      <c r="AO87" s="2513"/>
      <c r="AP87" s="2513"/>
      <c r="AQ87" s="2513"/>
      <c r="AR87" s="2513"/>
      <c r="AS87" s="2513"/>
      <c r="AT87" s="2513"/>
      <c r="AU87" s="2513"/>
      <c r="AV87" s="2513"/>
      <c r="AW87" s="2513"/>
      <c r="AX87" s="2513"/>
      <c r="AY87" s="2513"/>
      <c r="AZ87" s="2513"/>
      <c r="BA87" s="2513"/>
      <c r="BB87" s="2513"/>
      <c r="BC87" s="2513"/>
      <c r="BD87" s="1445"/>
      <c r="BE87" s="110"/>
    </row>
    <row r="88" spans="1:57" s="29" customFormat="1" ht="36.7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446"/>
      <c r="V88" s="110"/>
      <c r="W88" s="110"/>
      <c r="X88" s="110"/>
      <c r="Y88" s="110"/>
      <c r="Z88" s="110"/>
      <c r="AA88" s="78"/>
      <c r="AB88" s="110"/>
      <c r="AC88" s="110"/>
      <c r="AD88" s="110"/>
      <c r="AE88" s="1460"/>
      <c r="AF88" s="1460"/>
      <c r="AG88" s="1460"/>
      <c r="AH88" s="1460"/>
      <c r="AI88" s="1460"/>
      <c r="AJ88" s="1460"/>
      <c r="AK88" s="1460"/>
      <c r="AL88" s="1460"/>
      <c r="AM88" s="1460"/>
      <c r="AN88" s="1460"/>
      <c r="AO88" s="1461"/>
      <c r="AP88" s="1461"/>
      <c r="AQ88" s="1461"/>
      <c r="AR88" s="1461"/>
      <c r="AS88" s="1461"/>
      <c r="AT88" s="1461"/>
      <c r="AU88" s="1461"/>
      <c r="AV88" s="1461"/>
      <c r="AW88" s="1461"/>
      <c r="AX88" s="1461"/>
      <c r="AY88" s="1461"/>
      <c r="AZ88" s="1461"/>
      <c r="BA88" s="1461"/>
      <c r="BB88" s="1461"/>
      <c r="BC88" s="1461"/>
      <c r="BD88" s="1445"/>
      <c r="BE88" s="110"/>
    </row>
    <row r="89" spans="1:57" s="86" customFormat="1" ht="38.2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2512" t="s">
        <v>298</v>
      </c>
      <c r="V89" s="2512"/>
      <c r="W89" s="2512"/>
      <c r="X89" s="1447"/>
      <c r="Y89" s="1448"/>
      <c r="Z89" s="1448"/>
      <c r="AA89" s="2514" t="s">
        <v>299</v>
      </c>
      <c r="AB89" s="2514"/>
      <c r="AC89" s="2514"/>
      <c r="AD89" s="1443" t="s">
        <v>72</v>
      </c>
      <c r="AE89" s="1449"/>
      <c r="AF89" s="1450"/>
      <c r="AG89" s="110"/>
      <c r="AH89" s="1410"/>
      <c r="AI89" s="1410"/>
      <c r="AJ89" s="2515" t="s">
        <v>300</v>
      </c>
      <c r="AK89" s="2515"/>
      <c r="AL89" s="2515"/>
      <c r="AM89" s="2515"/>
      <c r="AN89" s="2515"/>
      <c r="AO89" s="2515"/>
      <c r="AP89" s="2515"/>
      <c r="AQ89" s="2515"/>
      <c r="AR89" s="1447"/>
      <c r="AS89" s="1448"/>
      <c r="AT89" s="1448"/>
      <c r="AU89" s="1876"/>
      <c r="AV89" s="110"/>
      <c r="AW89" s="202" t="s">
        <v>301</v>
      </c>
      <c r="AX89" s="202"/>
      <c r="AY89" s="202"/>
      <c r="AZ89" s="1451"/>
      <c r="BA89" s="1443"/>
      <c r="BB89" s="110"/>
      <c r="BC89" s="110"/>
      <c r="BD89" s="110"/>
      <c r="BE89" s="110"/>
    </row>
    <row r="90" spans="1:57" s="29" customFormat="1" ht="24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446"/>
      <c r="V90" s="1452"/>
      <c r="W90"/>
      <c r="X90" s="2502" t="s">
        <v>73</v>
      </c>
      <c r="Y90" s="2502"/>
      <c r="Z90" s="2502"/>
      <c r="AA90" s="2506" t="s">
        <v>74</v>
      </c>
      <c r="AB90" s="2506"/>
      <c r="AC90" s="2506"/>
      <c r="AD90" s="1450"/>
      <c r="AE90" s="1453"/>
      <c r="AF90" s="1450"/>
      <c r="AG90" s="110"/>
      <c r="AH90" s="110"/>
      <c r="AI90" s="110"/>
      <c r="AJ90" s="110"/>
      <c r="AK90" s="110"/>
      <c r="AL90" s="110"/>
      <c r="AM90" s="110"/>
      <c r="AN90" s="110"/>
      <c r="AO90" s="1454"/>
      <c r="AP90"/>
      <c r="AQ90"/>
      <c r="AR90" s="2502" t="s">
        <v>73</v>
      </c>
      <c r="AS90" s="2502"/>
      <c r="AT90" s="2502"/>
      <c r="AU90" s="1460"/>
      <c r="AV90" s="1455"/>
      <c r="AW90" s="2506" t="s">
        <v>74</v>
      </c>
      <c r="AX90" s="2506"/>
      <c r="AY90" s="2506"/>
      <c r="AZ90" s="1450"/>
      <c r="BA90" s="110"/>
      <c r="BB90" s="110"/>
      <c r="BC90" s="110"/>
      <c r="BD90" s="110"/>
      <c r="BE90" s="110"/>
    </row>
    <row r="91" spans="1:57" s="29" customFormat="1" ht="24.75" customHeight="1">
      <c r="A91" s="240"/>
      <c r="B91" s="2511"/>
      <c r="C91" s="2511"/>
      <c r="D91" s="2511"/>
      <c r="E91" s="2511"/>
      <c r="F91" s="2511"/>
      <c r="G91" s="2511"/>
      <c r="H91" s="2511"/>
      <c r="I91" s="2511"/>
      <c r="J91" s="2511"/>
      <c r="K91" s="2511"/>
      <c r="L91" s="2511"/>
      <c r="M91" s="2511"/>
      <c r="N91" s="2511"/>
      <c r="O91" s="2511"/>
      <c r="P91" s="2511"/>
      <c r="Q91" s="2511"/>
      <c r="R91" s="2511"/>
      <c r="S91" s="2511"/>
      <c r="T91" s="2511"/>
      <c r="U91" s="2511"/>
      <c r="V91" s="2511"/>
      <c r="W91" s="2511"/>
      <c r="X91" s="2511"/>
      <c r="Y91" s="2511"/>
      <c r="Z91" s="2511"/>
      <c r="AA91" s="1392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1456"/>
      <c r="AQ91" s="240"/>
      <c r="AR91" s="240"/>
      <c r="AS91" s="1457"/>
      <c r="AT91" s="240"/>
      <c r="AU91" s="1883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</row>
    <row r="92" spans="22:53" s="29" customFormat="1" ht="14.25" customHeight="1">
      <c r="V92" s="73"/>
      <c r="W92" s="73"/>
      <c r="X92" s="73"/>
      <c r="Y92" s="106"/>
      <c r="Z92" s="106"/>
      <c r="AA92" s="106"/>
      <c r="AB92" s="106"/>
      <c r="AC92" s="106"/>
      <c r="AD92" s="106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73"/>
      <c r="AT92" s="73"/>
      <c r="AU92" s="73"/>
      <c r="AV92" s="73"/>
      <c r="AW92" s="73"/>
      <c r="AX92" s="73"/>
      <c r="AY92" s="73"/>
      <c r="AZ92" s="73"/>
      <c r="BA92" s="73"/>
    </row>
    <row r="93" spans="21:53" s="29" customFormat="1" ht="18" customHeight="1">
      <c r="U93" s="108"/>
      <c r="V93" s="27"/>
      <c r="W93" s="109"/>
      <c r="X93" s="70"/>
      <c r="Y93" s="106"/>
      <c r="Z93" s="106"/>
      <c r="AA93" s="106"/>
      <c r="AB93" s="106"/>
      <c r="AC93" s="106"/>
      <c r="AD93" s="106"/>
      <c r="AE93" s="75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73"/>
      <c r="AT93" s="7"/>
      <c r="AU93" s="7"/>
      <c r="AV93" s="7"/>
      <c r="AW93" s="7"/>
      <c r="AX93" s="7"/>
      <c r="AY93" s="7"/>
      <c r="AZ93" s="73"/>
      <c r="BA93" s="73"/>
    </row>
    <row r="94" spans="21:51" s="29" customFormat="1" ht="14.25" customHeight="1">
      <c r="U94" s="77"/>
      <c r="Y94" s="110"/>
      <c r="Z94" s="110"/>
      <c r="AA94" s="78"/>
      <c r="AB94" s="110"/>
      <c r="AC94" s="110"/>
      <c r="AD94" s="110"/>
      <c r="AF94" s="78"/>
      <c r="AG94" s="78"/>
      <c r="AH94" s="110"/>
      <c r="AI94" s="110"/>
      <c r="AJ94" s="110"/>
      <c r="AN94" s="110"/>
      <c r="AO94" s="110"/>
      <c r="AS94" s="1"/>
      <c r="AT94" s="1"/>
      <c r="AU94" s="1"/>
      <c r="AV94" s="1"/>
      <c r="AW94" s="1"/>
      <c r="AX94" s="1"/>
      <c r="AY94" s="1"/>
    </row>
    <row r="95" spans="21:30" ht="12.75" customHeight="1">
      <c r="U95" s="1"/>
      <c r="V95" s="111"/>
      <c r="W95" s="1"/>
      <c r="X95" s="111"/>
      <c r="Y95" s="1"/>
      <c r="Z95" s="1"/>
      <c r="AA95" s="1"/>
      <c r="AB95" s="1"/>
      <c r="AC95" s="1"/>
      <c r="AD95" s="1"/>
    </row>
    <row r="99" spans="42:52" ht="81.75" customHeight="1"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</sheetData>
  <sheetProtection/>
  <mergeCells count="218">
    <mergeCell ref="AB75:AB76"/>
    <mergeCell ref="AF87:BC87"/>
    <mergeCell ref="AJ89:AQ89"/>
    <mergeCell ref="B91:Z91"/>
    <mergeCell ref="AX81:AZ81"/>
    <mergeCell ref="AG82:BA82"/>
    <mergeCell ref="U83:X83"/>
    <mergeCell ref="AG83:BA83"/>
    <mergeCell ref="T85:AD85"/>
    <mergeCell ref="AE85:BE85"/>
    <mergeCell ref="B80:T80"/>
    <mergeCell ref="V80:X80"/>
    <mergeCell ref="AO80:AP80"/>
    <mergeCell ref="AQ80:AV80"/>
    <mergeCell ref="X81:Z81"/>
    <mergeCell ref="AU81:AW81"/>
    <mergeCell ref="AQ77:AV77"/>
    <mergeCell ref="AO78:AP78"/>
    <mergeCell ref="AQ78:AV78"/>
    <mergeCell ref="AE79:AH80"/>
    <mergeCell ref="AK79:AN80"/>
    <mergeCell ref="AO79:AP79"/>
    <mergeCell ref="AQ79:AV79"/>
    <mergeCell ref="V77:X79"/>
    <mergeCell ref="B77:T79"/>
    <mergeCell ref="U77:U79"/>
    <mergeCell ref="AE77:AH78"/>
    <mergeCell ref="AK77:AN78"/>
    <mergeCell ref="AO77:AP77"/>
    <mergeCell ref="Y77:Y79"/>
    <mergeCell ref="Z77:Z79"/>
    <mergeCell ref="AA77:AA79"/>
    <mergeCell ref="AB77:AB79"/>
    <mergeCell ref="B75:T76"/>
    <mergeCell ref="U75:U76"/>
    <mergeCell ref="AO75:AP75"/>
    <mergeCell ref="AQ75:AV75"/>
    <mergeCell ref="AO76:AP76"/>
    <mergeCell ref="AQ76:AV76"/>
    <mergeCell ref="V75:X76"/>
    <mergeCell ref="Y75:Y76"/>
    <mergeCell ref="Z75:Z76"/>
    <mergeCell ref="AA75:AA76"/>
    <mergeCell ref="AQ73:AV73"/>
    <mergeCell ref="AO74:AP74"/>
    <mergeCell ref="AQ74:AV74"/>
    <mergeCell ref="V72:X74"/>
    <mergeCell ref="Y72:Y74"/>
    <mergeCell ref="Z72:Z74"/>
    <mergeCell ref="AA72:AA74"/>
    <mergeCell ref="AB72:AB74"/>
    <mergeCell ref="AW69:AX70"/>
    <mergeCell ref="AY69:AZ70"/>
    <mergeCell ref="BA69:BA70"/>
    <mergeCell ref="B72:T74"/>
    <mergeCell ref="U72:U74"/>
    <mergeCell ref="AE72:AH76"/>
    <mergeCell ref="AK72:AN76"/>
    <mergeCell ref="AO72:AP72"/>
    <mergeCell ref="AQ72:AV72"/>
    <mergeCell ref="AO73:AP73"/>
    <mergeCell ref="T67:BC67"/>
    <mergeCell ref="B69:T71"/>
    <mergeCell ref="U69:U71"/>
    <mergeCell ref="V69:X71"/>
    <mergeCell ref="Y69:Z70"/>
    <mergeCell ref="AA69:AB70"/>
    <mergeCell ref="AE69:AH71"/>
    <mergeCell ref="AK69:AN71"/>
    <mergeCell ref="AO69:AP71"/>
    <mergeCell ref="AQ69:AV71"/>
    <mergeCell ref="T64:U64"/>
    <mergeCell ref="W64:X64"/>
    <mergeCell ref="Y64:Z64"/>
    <mergeCell ref="AC64:AS64"/>
    <mergeCell ref="AT64:AY64"/>
    <mergeCell ref="T65:U65"/>
    <mergeCell ref="W65:X65"/>
    <mergeCell ref="Y65:Z65"/>
    <mergeCell ref="AC65:AS65"/>
    <mergeCell ref="AT65:AY65"/>
    <mergeCell ref="B62:Z62"/>
    <mergeCell ref="AB62:AY62"/>
    <mergeCell ref="T63:U63"/>
    <mergeCell ref="W63:X63"/>
    <mergeCell ref="Y63:Z63"/>
    <mergeCell ref="AC63:AS63"/>
    <mergeCell ref="AT63:AY63"/>
    <mergeCell ref="AE57:AO57"/>
    <mergeCell ref="T58:U58"/>
    <mergeCell ref="AE58:AO58"/>
    <mergeCell ref="AE59:AO59"/>
    <mergeCell ref="T60:V60"/>
    <mergeCell ref="AE60:AO60"/>
    <mergeCell ref="AE53:AO53"/>
    <mergeCell ref="U54:V54"/>
    <mergeCell ref="AE54:AO54"/>
    <mergeCell ref="U55:V55"/>
    <mergeCell ref="AE55:AO55"/>
    <mergeCell ref="U56:V56"/>
    <mergeCell ref="AE56:AO56"/>
    <mergeCell ref="T50:AD50"/>
    <mergeCell ref="B51:AD51"/>
    <mergeCell ref="B52:AD52"/>
    <mergeCell ref="B53:B60"/>
    <mergeCell ref="U53:V53"/>
    <mergeCell ref="AB53:AD60"/>
    <mergeCell ref="T57:U57"/>
    <mergeCell ref="T44:V44"/>
    <mergeCell ref="W44:AD44"/>
    <mergeCell ref="T45:V45"/>
    <mergeCell ref="W45:AD45"/>
    <mergeCell ref="T46:V46"/>
    <mergeCell ref="W46:AD46"/>
    <mergeCell ref="T40:V40"/>
    <mergeCell ref="W40:AD40"/>
    <mergeCell ref="T41:V41"/>
    <mergeCell ref="W41:AD41"/>
    <mergeCell ref="T42:AD42"/>
    <mergeCell ref="T43:BE43"/>
    <mergeCell ref="B33:AD33"/>
    <mergeCell ref="B34:AD34"/>
    <mergeCell ref="W39:AC39"/>
    <mergeCell ref="T49:V49"/>
    <mergeCell ref="W49:AC49"/>
    <mergeCell ref="B35:BE35"/>
    <mergeCell ref="B36:BE36"/>
    <mergeCell ref="T37:V37"/>
    <mergeCell ref="T38:V38"/>
    <mergeCell ref="T39:V39"/>
    <mergeCell ref="B27:BE27"/>
    <mergeCell ref="T28:V28"/>
    <mergeCell ref="W28:AD28"/>
    <mergeCell ref="B30:AD30"/>
    <mergeCell ref="B31:BE31"/>
    <mergeCell ref="W29:AC29"/>
    <mergeCell ref="T29:V29"/>
    <mergeCell ref="B24:BE24"/>
    <mergeCell ref="T25:V25"/>
    <mergeCell ref="W25:AC25"/>
    <mergeCell ref="W37:AC37"/>
    <mergeCell ref="W38:AC38"/>
    <mergeCell ref="T48:V48"/>
    <mergeCell ref="W48:AC48"/>
    <mergeCell ref="T47:V47"/>
    <mergeCell ref="W47:AC47"/>
    <mergeCell ref="B26:AD26"/>
    <mergeCell ref="B20:BE20"/>
    <mergeCell ref="BI20:BI22"/>
    <mergeCell ref="B21:BE21"/>
    <mergeCell ref="T22:V22"/>
    <mergeCell ref="W22:AD22"/>
    <mergeCell ref="B23:AD23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B12:B18"/>
    <mergeCell ref="T12:V18"/>
    <mergeCell ref="W12:AD18"/>
    <mergeCell ref="AE12:AF14"/>
    <mergeCell ref="AG12:AN14"/>
    <mergeCell ref="AO12:AO18"/>
    <mergeCell ref="T9:V9"/>
    <mergeCell ref="W9:AC9"/>
    <mergeCell ref="AD9:AS9"/>
    <mergeCell ref="AZ9:BF10"/>
    <mergeCell ref="W10:Z10"/>
    <mergeCell ref="AE10:AS10"/>
    <mergeCell ref="W6:AB6"/>
    <mergeCell ref="AD6:AS6"/>
    <mergeCell ref="AZ6:BC6"/>
    <mergeCell ref="A7:V7"/>
    <mergeCell ref="W7:AS8"/>
    <mergeCell ref="AZ7:BD7"/>
    <mergeCell ref="T32:V32"/>
    <mergeCell ref="W32:AD32"/>
    <mergeCell ref="B1:BA1"/>
    <mergeCell ref="B2:BA2"/>
    <mergeCell ref="B3:BA3"/>
    <mergeCell ref="T4:U4"/>
    <mergeCell ref="X4:AO4"/>
    <mergeCell ref="T5:V5"/>
    <mergeCell ref="X5:AQ5"/>
    <mergeCell ref="AZ5:BC5"/>
    <mergeCell ref="U89:W89"/>
    <mergeCell ref="AA89:AC89"/>
    <mergeCell ref="X90:Z90"/>
    <mergeCell ref="AA90:AC90"/>
    <mergeCell ref="AR90:AT90"/>
    <mergeCell ref="AW90:AY9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U102"/>
  <sheetViews>
    <sheetView view="pageBreakPreview" zoomScale="25" zoomScaleNormal="20" zoomScaleSheetLayoutView="25" workbookViewId="0" topLeftCell="T33">
      <selection activeCell="BT54" sqref="BT54"/>
    </sheetView>
  </sheetViews>
  <sheetFormatPr defaultColWidth="10.125" defaultRowHeight="78.75" customHeight="1"/>
  <cols>
    <col min="1" max="1" width="45.75390625" style="1" customWidth="1"/>
    <col min="2" max="2" width="8.125" style="1" customWidth="1"/>
    <col min="3" max="18" width="6.25390625" style="1" hidden="1" customWidth="1"/>
    <col min="19" max="19" width="4.25390625" style="1" hidden="1" customWidth="1"/>
    <col min="20" max="20" width="42.125" style="1" customWidth="1"/>
    <col min="21" max="21" width="42.125" style="2" customWidth="1"/>
    <col min="22" max="22" width="73.7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1" width="12.75390625" style="6" customWidth="1"/>
    <col min="32" max="32" width="18.00390625" style="6" customWidth="1"/>
    <col min="33" max="33" width="15.75390625" style="6" customWidth="1"/>
    <col min="34" max="36" width="10.75390625" style="6" customWidth="1"/>
    <col min="37" max="37" width="18.875" style="6" customWidth="1"/>
    <col min="38" max="38" width="14.625" style="6" customWidth="1"/>
    <col min="39" max="39" width="17.375" style="6" customWidth="1"/>
    <col min="40" max="40" width="15.75390625" style="313" customWidth="1"/>
    <col min="41" max="41" width="12.75390625" style="313" customWidth="1"/>
    <col min="42" max="57" width="10.75390625" style="318" customWidth="1"/>
    <col min="58" max="16384" width="10.125" style="1" customWidth="1"/>
  </cols>
  <sheetData>
    <row r="1" ht="49.5" customHeight="1"/>
    <row r="2" spans="2:53" ht="49.5" customHeight="1">
      <c r="B2" s="3617" t="s">
        <v>128</v>
      </c>
      <c r="C2" s="3617"/>
      <c r="D2" s="3617"/>
      <c r="E2" s="3617"/>
      <c r="F2" s="3617"/>
      <c r="G2" s="3617"/>
      <c r="H2" s="3617"/>
      <c r="I2" s="3617"/>
      <c r="J2" s="3617"/>
      <c r="K2" s="3617"/>
      <c r="L2" s="3617"/>
      <c r="M2" s="3617"/>
      <c r="N2" s="3617"/>
      <c r="O2" s="3617"/>
      <c r="P2" s="3617"/>
      <c r="Q2" s="3617"/>
      <c r="R2" s="3617"/>
      <c r="S2" s="3617"/>
      <c r="T2" s="3617"/>
      <c r="U2" s="3617"/>
      <c r="V2" s="3617"/>
      <c r="W2" s="3617"/>
      <c r="X2" s="3617"/>
      <c r="Y2" s="3617"/>
      <c r="Z2" s="3617"/>
      <c r="AA2" s="3617"/>
      <c r="AB2" s="3617"/>
      <c r="AC2" s="3617"/>
      <c r="AD2" s="3617"/>
      <c r="AE2" s="3617"/>
      <c r="AF2" s="3617"/>
      <c r="AG2" s="3617"/>
      <c r="AH2" s="3617"/>
      <c r="AI2" s="3617"/>
      <c r="AJ2" s="3617"/>
      <c r="AK2" s="3617"/>
      <c r="AL2" s="3617"/>
      <c r="AM2" s="3617"/>
      <c r="AN2" s="3617"/>
      <c r="AO2" s="3617"/>
      <c r="AP2" s="3617"/>
      <c r="AQ2" s="3617"/>
      <c r="AR2" s="3617"/>
      <c r="AS2" s="3617"/>
      <c r="AT2" s="3617"/>
      <c r="AU2" s="3617"/>
      <c r="AV2" s="3617"/>
      <c r="AW2" s="3617"/>
      <c r="AX2" s="3617"/>
      <c r="AY2" s="3617"/>
      <c r="AZ2" s="3617"/>
      <c r="BA2" s="3617"/>
    </row>
    <row r="3" ht="49.5" customHeight="1"/>
    <row r="4" spans="2:53" ht="49.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49.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304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310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20:57" ht="49.5" customHeight="1">
      <c r="T6" s="3047"/>
      <c r="U6" s="3047"/>
      <c r="V6" s="196"/>
      <c r="W6" s="215"/>
      <c r="X6" s="3616" t="s">
        <v>335</v>
      </c>
      <c r="Y6" s="3616"/>
      <c r="Z6" s="3616"/>
      <c r="AA6" s="3616"/>
      <c r="AB6" s="3616"/>
      <c r="AC6" s="3616"/>
      <c r="AD6" s="3616"/>
      <c r="AE6" s="3616"/>
      <c r="AF6" s="3616"/>
      <c r="AG6" s="3616"/>
      <c r="AH6" s="195"/>
      <c r="AI6" s="195"/>
      <c r="AJ6" s="195"/>
      <c r="AK6" s="195"/>
      <c r="AL6" s="195"/>
      <c r="AM6" s="195"/>
      <c r="AN6" s="315"/>
      <c r="AO6" s="315"/>
      <c r="AP6" s="315"/>
      <c r="AQ6" s="402"/>
      <c r="AR6" s="403"/>
      <c r="AS6" s="315"/>
      <c r="AT6" s="315"/>
      <c r="AU6" s="315"/>
      <c r="AV6" s="404" t="s">
        <v>2</v>
      </c>
      <c r="AW6" s="405"/>
      <c r="AX6" s="405"/>
      <c r="AY6" s="405"/>
      <c r="AZ6" s="405"/>
      <c r="BA6" s="405"/>
      <c r="BB6" s="3611" t="s">
        <v>173</v>
      </c>
      <c r="BC6" s="3611"/>
      <c r="BD6" s="3611"/>
      <c r="BE6" s="337"/>
    </row>
    <row r="7" spans="20:57" ht="49.5" customHeight="1">
      <c r="T7" s="3047" t="s">
        <v>87</v>
      </c>
      <c r="U7" s="3047"/>
      <c r="V7" s="196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3619" t="s">
        <v>305</v>
      </c>
      <c r="AF7" s="3620"/>
      <c r="AG7" s="3620"/>
      <c r="AH7" s="3620"/>
      <c r="AI7" s="3620"/>
      <c r="AJ7" s="3620"/>
      <c r="AK7" s="3620"/>
      <c r="AL7" s="3620"/>
      <c r="AM7" s="3620"/>
      <c r="AN7" s="3620"/>
      <c r="AO7" s="3620"/>
      <c r="AP7" s="3620"/>
      <c r="AQ7" s="3620"/>
      <c r="AR7" s="3620"/>
      <c r="AS7" s="3620"/>
      <c r="AT7" s="3620"/>
      <c r="AU7" s="406"/>
      <c r="AV7" s="252" t="s">
        <v>4</v>
      </c>
      <c r="AW7" s="405"/>
      <c r="AX7" s="405"/>
      <c r="AY7" s="405"/>
      <c r="AZ7" s="405"/>
      <c r="BA7" s="405"/>
      <c r="BB7" s="3476" t="s">
        <v>5</v>
      </c>
      <c r="BC7" s="3476"/>
      <c r="BD7" s="3476"/>
      <c r="BE7" s="338"/>
    </row>
    <row r="8" spans="20:58" ht="49.5" customHeight="1">
      <c r="T8" s="3469" t="s">
        <v>133</v>
      </c>
      <c r="U8" s="3469"/>
      <c r="V8" s="3469"/>
      <c r="W8" s="721" t="s">
        <v>161</v>
      </c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3612"/>
      <c r="AN8" s="3612"/>
      <c r="AO8" s="3612"/>
      <c r="AP8" s="3612"/>
      <c r="AQ8" s="3612"/>
      <c r="AR8" s="3612"/>
      <c r="AS8" s="3612"/>
      <c r="AT8" s="3612"/>
      <c r="AU8" s="406"/>
      <c r="AV8" s="252" t="s">
        <v>6</v>
      </c>
      <c r="AW8" s="405"/>
      <c r="AX8" s="405"/>
      <c r="AY8" s="405"/>
      <c r="AZ8" s="405"/>
      <c r="BA8" s="405"/>
      <c r="BB8" s="3476" t="s">
        <v>142</v>
      </c>
      <c r="BC8" s="3476"/>
      <c r="BD8" s="3476"/>
      <c r="BE8" s="338"/>
      <c r="BF8" s="1">
        <v>1.1</v>
      </c>
    </row>
    <row r="9" spans="23:57" ht="49.5" customHeight="1">
      <c r="W9" s="3750" t="s">
        <v>306</v>
      </c>
      <c r="X9" s="3751"/>
      <c r="Y9" s="3751"/>
      <c r="Z9" s="3751"/>
      <c r="AA9" s="3751"/>
      <c r="AB9" s="3751"/>
      <c r="AC9" s="3751"/>
      <c r="AD9" s="3751"/>
      <c r="AE9" s="3751"/>
      <c r="AF9" s="3751"/>
      <c r="AG9" s="3751"/>
      <c r="AH9" s="3751"/>
      <c r="AI9" s="3751"/>
      <c r="AJ9" s="3751"/>
      <c r="AK9" s="3751"/>
      <c r="AL9" s="3751"/>
      <c r="AM9" s="3751"/>
      <c r="AN9" s="3751"/>
      <c r="AO9" s="3751"/>
      <c r="AP9" s="3751"/>
      <c r="AQ9" s="3751"/>
      <c r="AR9" s="3751"/>
      <c r="AS9" s="3751"/>
      <c r="AT9" s="3751"/>
      <c r="AU9" s="706"/>
      <c r="AV9" s="706"/>
      <c r="AW9" s="405"/>
      <c r="AX9" s="405"/>
      <c r="AY9" s="405"/>
      <c r="AZ9" s="405"/>
      <c r="BA9" s="405"/>
      <c r="BB9" s="339"/>
      <c r="BC9" s="339"/>
      <c r="BD9" s="339"/>
      <c r="BE9" s="340"/>
    </row>
    <row r="10" spans="1:57" ht="49.5" customHeight="1">
      <c r="A10" s="308" t="s">
        <v>125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475" t="s">
        <v>75</v>
      </c>
      <c r="AE10" s="3475"/>
      <c r="AF10" s="3475"/>
      <c r="AG10" s="10"/>
      <c r="AH10" s="10"/>
      <c r="AI10" s="10"/>
      <c r="AJ10" s="10"/>
      <c r="AK10" s="10"/>
      <c r="AL10" s="10"/>
      <c r="AM10" s="10"/>
      <c r="AN10" s="316"/>
      <c r="AO10" s="316"/>
      <c r="AP10" s="316"/>
      <c r="AQ10" s="341"/>
      <c r="AR10" s="407"/>
      <c r="AS10" s="401"/>
      <c r="AT10" s="406"/>
      <c r="AU10" s="406"/>
      <c r="AV10" s="252" t="s">
        <v>7</v>
      </c>
      <c r="AW10" s="405"/>
      <c r="AX10" s="405"/>
      <c r="AY10" s="405"/>
      <c r="AZ10" s="405"/>
      <c r="BA10" s="405"/>
      <c r="BB10" s="3752" t="s">
        <v>307</v>
      </c>
      <c r="BC10" s="3752"/>
      <c r="BD10" s="3752"/>
      <c r="BE10" s="337"/>
    </row>
    <row r="11" spans="20:56" ht="49.5" customHeight="1">
      <c r="T11" s="3034" t="s">
        <v>166</v>
      </c>
      <c r="U11" s="3034"/>
      <c r="V11" s="3034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3754" t="s">
        <v>211</v>
      </c>
      <c r="AE11" s="3755"/>
      <c r="AF11" s="3755"/>
      <c r="AG11" s="3755"/>
      <c r="AH11" s="3755"/>
      <c r="AI11" s="3755"/>
      <c r="AJ11" s="3755"/>
      <c r="AK11" s="3755"/>
      <c r="AL11" s="3755"/>
      <c r="AM11" s="3755"/>
      <c r="AN11" s="3755"/>
      <c r="AO11" s="3755"/>
      <c r="AP11" s="3755"/>
      <c r="AQ11" s="3755"/>
      <c r="AR11" s="3755"/>
      <c r="AS11" s="3755"/>
      <c r="AT11" s="3755"/>
      <c r="AU11" s="408"/>
      <c r="AV11" s="341"/>
      <c r="AW11" s="341"/>
      <c r="AX11" s="341"/>
      <c r="AY11" s="341"/>
      <c r="AZ11" s="341"/>
      <c r="BA11" s="341"/>
      <c r="BB11" s="3753"/>
      <c r="BC11" s="3753"/>
      <c r="BD11" s="3753"/>
    </row>
    <row r="12" spans="21:41" ht="49.5" customHeight="1" thickBot="1">
      <c r="U12" s="12"/>
      <c r="V12" s="12"/>
      <c r="W12" s="14"/>
      <c r="AA12" s="15"/>
      <c r="AB12" s="6"/>
      <c r="AC12" s="6"/>
      <c r="AM12" s="1"/>
      <c r="AN12" s="318"/>
      <c r="AO12" s="318"/>
    </row>
    <row r="13" spans="2:57" s="17" customFormat="1" ht="78.75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507" t="s">
        <v>14</v>
      </c>
      <c r="AP13" s="3226" t="s">
        <v>15</v>
      </c>
      <c r="AQ13" s="3715"/>
      <c r="AR13" s="3715"/>
      <c r="AS13" s="3715"/>
      <c r="AT13" s="3715"/>
      <c r="AU13" s="3715"/>
      <c r="AV13" s="3715"/>
      <c r="AW13" s="3716"/>
      <c r="AX13" s="3472" t="s">
        <v>131</v>
      </c>
      <c r="AY13" s="3473"/>
      <c r="AZ13" s="3473"/>
      <c r="BA13" s="3473"/>
      <c r="BB13" s="3473"/>
      <c r="BC13" s="3473"/>
      <c r="BD13" s="3473"/>
      <c r="BE13" s="3474"/>
    </row>
    <row r="14" spans="2:57" s="17" customFormat="1" ht="78.75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508"/>
      <c r="AP14" s="3717"/>
      <c r="AQ14" s="3718"/>
      <c r="AR14" s="3718"/>
      <c r="AS14" s="3718"/>
      <c r="AT14" s="3718"/>
      <c r="AU14" s="3718"/>
      <c r="AV14" s="3718"/>
      <c r="AW14" s="3719"/>
      <c r="AX14" s="3613" t="s">
        <v>308</v>
      </c>
      <c r="AY14" s="3614"/>
      <c r="AZ14" s="3614"/>
      <c r="BA14" s="3614"/>
      <c r="BB14" s="3614"/>
      <c r="BC14" s="3614"/>
      <c r="BD14" s="3614"/>
      <c r="BE14" s="3615"/>
    </row>
    <row r="15" spans="2:57" s="17" customFormat="1" ht="78.7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508"/>
      <c r="AP15" s="3720"/>
      <c r="AQ15" s="3721"/>
      <c r="AR15" s="3721"/>
      <c r="AS15" s="3721"/>
      <c r="AT15" s="3721"/>
      <c r="AU15" s="3721"/>
      <c r="AV15" s="3721"/>
      <c r="AW15" s="3722"/>
      <c r="AX15" s="3491" t="s">
        <v>309</v>
      </c>
      <c r="AY15" s="3492"/>
      <c r="AZ15" s="3492"/>
      <c r="BA15" s="3492"/>
      <c r="BB15" s="3492"/>
      <c r="BC15" s="3492"/>
      <c r="BD15" s="3492"/>
      <c r="BE15" s="3493"/>
    </row>
    <row r="16" spans="2:57" s="17" customFormat="1" ht="78.75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508"/>
      <c r="AP16" s="3510" t="s">
        <v>20</v>
      </c>
      <c r="AQ16" s="3502" t="s">
        <v>21</v>
      </c>
      <c r="AR16" s="3502" t="s">
        <v>22</v>
      </c>
      <c r="AS16" s="3730" t="s">
        <v>23</v>
      </c>
      <c r="AT16" s="3730" t="s">
        <v>24</v>
      </c>
      <c r="AU16" s="3502" t="s">
        <v>25</v>
      </c>
      <c r="AV16" s="3502" t="s">
        <v>26</v>
      </c>
      <c r="AW16" s="3724" t="s">
        <v>27</v>
      </c>
      <c r="AX16" s="3484" t="s">
        <v>176</v>
      </c>
      <c r="AY16" s="3485"/>
      <c r="AZ16" s="3485"/>
      <c r="BA16" s="3485"/>
      <c r="BB16" s="3499" t="s">
        <v>177</v>
      </c>
      <c r="BC16" s="3500"/>
      <c r="BD16" s="3500"/>
      <c r="BE16" s="3501"/>
    </row>
    <row r="17" spans="2:57" s="21" customFormat="1" ht="78.75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002" t="s">
        <v>127</v>
      </c>
      <c r="AO17" s="3508"/>
      <c r="AP17" s="3511"/>
      <c r="AQ17" s="3224"/>
      <c r="AR17" s="3224"/>
      <c r="AS17" s="3223"/>
      <c r="AT17" s="3223"/>
      <c r="AU17" s="3224"/>
      <c r="AV17" s="3224"/>
      <c r="AW17" s="3725"/>
      <c r="AX17" s="3477" t="s">
        <v>29</v>
      </c>
      <c r="AY17" s="3478"/>
      <c r="AZ17" s="3478"/>
      <c r="BA17" s="3478"/>
      <c r="BB17" s="3727" t="s">
        <v>29</v>
      </c>
      <c r="BC17" s="3728"/>
      <c r="BD17" s="3728"/>
      <c r="BE17" s="3729"/>
    </row>
    <row r="18" spans="2:57" s="21" customFormat="1" ht="78.7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003"/>
      <c r="AO18" s="3508"/>
      <c r="AP18" s="3511"/>
      <c r="AQ18" s="3224"/>
      <c r="AR18" s="3224"/>
      <c r="AS18" s="3223"/>
      <c r="AT18" s="3223"/>
      <c r="AU18" s="3224"/>
      <c r="AV18" s="3224"/>
      <c r="AW18" s="3725"/>
      <c r="AX18" s="3723" t="s">
        <v>18</v>
      </c>
      <c r="AY18" s="3470" t="s">
        <v>30</v>
      </c>
      <c r="AZ18" s="3471"/>
      <c r="BA18" s="3471"/>
      <c r="BB18" s="3482" t="s">
        <v>18</v>
      </c>
      <c r="BC18" s="3479" t="s">
        <v>30</v>
      </c>
      <c r="BD18" s="3480"/>
      <c r="BE18" s="3481"/>
    </row>
    <row r="19" spans="2:57" s="21" customFormat="1" ht="78.7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528"/>
      <c r="AF19" s="3533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004"/>
      <c r="AO19" s="3509"/>
      <c r="AP19" s="3512"/>
      <c r="AQ19" s="3503"/>
      <c r="AR19" s="3503"/>
      <c r="AS19" s="3731"/>
      <c r="AT19" s="3731"/>
      <c r="AU19" s="3503"/>
      <c r="AV19" s="3503"/>
      <c r="AW19" s="3726"/>
      <c r="AX19" s="3483"/>
      <c r="AY19" s="342" t="s">
        <v>28</v>
      </c>
      <c r="AZ19" s="342" t="s">
        <v>31</v>
      </c>
      <c r="BA19" s="409" t="s">
        <v>32</v>
      </c>
      <c r="BB19" s="3483"/>
      <c r="BC19" s="342" t="s">
        <v>28</v>
      </c>
      <c r="BD19" s="342" t="s">
        <v>31</v>
      </c>
      <c r="BE19" s="410" t="s">
        <v>138</v>
      </c>
    </row>
    <row r="20" spans="2:57" s="27" customFormat="1" ht="78.75" customHeight="1" thickBot="1" thickTop="1">
      <c r="B20" s="606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497">
        <v>2</v>
      </c>
      <c r="U20" s="3497"/>
      <c r="V20" s="3498"/>
      <c r="W20" s="3591">
        <v>3</v>
      </c>
      <c r="X20" s="3592"/>
      <c r="Y20" s="3592"/>
      <c r="Z20" s="3592"/>
      <c r="AA20" s="3592"/>
      <c r="AB20" s="3592"/>
      <c r="AC20" s="3592"/>
      <c r="AD20" s="3592"/>
      <c r="AE20" s="664">
        <v>4</v>
      </c>
      <c r="AF20" s="665">
        <v>5</v>
      </c>
      <c r="AG20" s="25">
        <v>6</v>
      </c>
      <c r="AH20" s="26">
        <v>7</v>
      </c>
      <c r="AI20" s="26"/>
      <c r="AJ20" s="26"/>
      <c r="AK20" s="26"/>
      <c r="AL20" s="26"/>
      <c r="AM20" s="26"/>
      <c r="AN20" s="411">
        <v>9</v>
      </c>
      <c r="AO20" s="666">
        <v>10</v>
      </c>
      <c r="AP20" s="660">
        <v>11</v>
      </c>
      <c r="AQ20" s="661">
        <v>12</v>
      </c>
      <c r="AR20" s="661">
        <v>13</v>
      </c>
      <c r="AS20" s="661">
        <v>14</v>
      </c>
      <c r="AT20" s="661">
        <v>15</v>
      </c>
      <c r="AU20" s="661">
        <v>16</v>
      </c>
      <c r="AV20" s="662">
        <v>17</v>
      </c>
      <c r="AW20" s="663">
        <v>18</v>
      </c>
      <c r="AX20" s="676">
        <v>19</v>
      </c>
      <c r="AY20" s="677">
        <v>20</v>
      </c>
      <c r="AZ20" s="677">
        <v>21</v>
      </c>
      <c r="BA20" s="678"/>
      <c r="BB20" s="412">
        <v>23</v>
      </c>
      <c r="BC20" s="343">
        <v>24</v>
      </c>
      <c r="BD20" s="343">
        <v>25</v>
      </c>
      <c r="BE20" s="344"/>
    </row>
    <row r="21" spans="2:62" s="274" customFormat="1" ht="78.7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277"/>
      <c r="BH21" s="277"/>
      <c r="BI21" s="277"/>
      <c r="BJ21" s="277"/>
    </row>
    <row r="22" spans="2:66" s="275" customFormat="1" ht="78.75" customHeight="1" thickBot="1">
      <c r="B22" s="3593" t="s">
        <v>119</v>
      </c>
      <c r="C22" s="3594"/>
      <c r="D22" s="3594"/>
      <c r="E22" s="3594"/>
      <c r="F22" s="3594"/>
      <c r="G22" s="3594"/>
      <c r="H22" s="3594"/>
      <c r="I22" s="3594"/>
      <c r="J22" s="3594"/>
      <c r="K22" s="3594"/>
      <c r="L22" s="3594"/>
      <c r="M22" s="3594"/>
      <c r="N22" s="3594"/>
      <c r="O22" s="3594"/>
      <c r="P22" s="3594"/>
      <c r="Q22" s="3594"/>
      <c r="R22" s="3594"/>
      <c r="S22" s="3594"/>
      <c r="T22" s="3594"/>
      <c r="U22" s="3594"/>
      <c r="V22" s="3594"/>
      <c r="W22" s="3594"/>
      <c r="X22" s="3594"/>
      <c r="Y22" s="3594"/>
      <c r="Z22" s="3594"/>
      <c r="AA22" s="3594"/>
      <c r="AB22" s="3594"/>
      <c r="AC22" s="3594"/>
      <c r="AD22" s="3594"/>
      <c r="AE22" s="3594"/>
      <c r="AF22" s="3594"/>
      <c r="AG22" s="3594"/>
      <c r="AH22" s="3594"/>
      <c r="AI22" s="3594"/>
      <c r="AJ22" s="3594"/>
      <c r="AK22" s="3594"/>
      <c r="AL22" s="3594"/>
      <c r="AM22" s="3594"/>
      <c r="AN22" s="3594"/>
      <c r="AO22" s="3594"/>
      <c r="AP22" s="3594"/>
      <c r="AQ22" s="3594"/>
      <c r="AR22" s="3594"/>
      <c r="AS22" s="3594"/>
      <c r="AT22" s="3594"/>
      <c r="AU22" s="3594"/>
      <c r="AV22" s="3594"/>
      <c r="AW22" s="3594"/>
      <c r="AX22" s="3594"/>
      <c r="AY22" s="3594"/>
      <c r="AZ22" s="3594"/>
      <c r="BA22" s="3594"/>
      <c r="BB22" s="3594"/>
      <c r="BC22" s="3594"/>
      <c r="BD22" s="3594"/>
      <c r="BE22" s="3595"/>
      <c r="BF22" s="278"/>
      <c r="BG22" s="278"/>
      <c r="BH22" s="278"/>
      <c r="BI22" s="278"/>
      <c r="BJ22" s="278"/>
      <c r="BL22" s="276"/>
      <c r="BM22" s="276"/>
      <c r="BN22" s="276"/>
    </row>
    <row r="23" spans="2:57" s="29" customFormat="1" ht="78.75" customHeight="1">
      <c r="B23" s="1462">
        <v>1</v>
      </c>
      <c r="C23" s="1462"/>
      <c r="D23" s="1462"/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3588" t="s">
        <v>310</v>
      </c>
      <c r="U23" s="3589"/>
      <c r="V23" s="3590"/>
      <c r="W23" s="3756" t="s">
        <v>311</v>
      </c>
      <c r="X23" s="3756"/>
      <c r="Y23" s="3756"/>
      <c r="Z23" s="3756"/>
      <c r="AA23" s="3756"/>
      <c r="AB23" s="3756"/>
      <c r="AC23" s="3756"/>
      <c r="AD23" s="3756"/>
      <c r="AE23" s="1463">
        <v>2</v>
      </c>
      <c r="AF23" s="1463">
        <v>60</v>
      </c>
      <c r="AG23" s="1463">
        <v>36</v>
      </c>
      <c r="AH23" s="1463">
        <v>24</v>
      </c>
      <c r="AI23" s="1463"/>
      <c r="AJ23" s="1463">
        <v>12</v>
      </c>
      <c r="AK23" s="1463"/>
      <c r="AL23" s="1463"/>
      <c r="AM23" s="1463"/>
      <c r="AN23" s="1463"/>
      <c r="AO23" s="1463">
        <v>24</v>
      </c>
      <c r="AP23" s="1463"/>
      <c r="AQ23" s="1463">
        <v>1</v>
      </c>
      <c r="AR23" s="1463">
        <v>1</v>
      </c>
      <c r="AS23" s="1463"/>
      <c r="AT23" s="1463"/>
      <c r="AU23" s="1463"/>
      <c r="AV23" s="1463"/>
      <c r="AW23" s="1463"/>
      <c r="AX23" s="1463">
        <v>2</v>
      </c>
      <c r="AY23" s="1463">
        <v>1.5</v>
      </c>
      <c r="AZ23" s="1463">
        <v>0.5</v>
      </c>
      <c r="BA23" s="1463"/>
      <c r="BB23" s="1463"/>
      <c r="BC23" s="1463"/>
      <c r="BD23" s="1463"/>
      <c r="BE23" s="348"/>
    </row>
    <row r="24" spans="2:57" s="29" customFormat="1" ht="78.75" customHeight="1">
      <c r="B24" s="742">
        <v>2</v>
      </c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4"/>
      <c r="O24" s="1464"/>
      <c r="P24" s="1464"/>
      <c r="Q24" s="1464"/>
      <c r="R24" s="1464"/>
      <c r="S24" s="1464"/>
      <c r="T24" s="3588" t="s">
        <v>312</v>
      </c>
      <c r="U24" s="3589"/>
      <c r="V24" s="3590"/>
      <c r="W24" s="3756" t="s">
        <v>313</v>
      </c>
      <c r="X24" s="3756"/>
      <c r="Y24" s="3756"/>
      <c r="Z24" s="3756"/>
      <c r="AA24" s="3756"/>
      <c r="AB24" s="3756"/>
      <c r="AC24" s="3756"/>
      <c r="AD24" s="3756"/>
      <c r="AE24" s="714">
        <v>1</v>
      </c>
      <c r="AF24" s="714">
        <v>30</v>
      </c>
      <c r="AG24" s="714">
        <v>18</v>
      </c>
      <c r="AH24" s="714">
        <v>12</v>
      </c>
      <c r="AI24" s="714"/>
      <c r="AJ24" s="714">
        <v>6</v>
      </c>
      <c r="AK24" s="714"/>
      <c r="AL24" s="714"/>
      <c r="AM24" s="714"/>
      <c r="AN24" s="714"/>
      <c r="AO24" s="714">
        <v>12</v>
      </c>
      <c r="AP24" s="423"/>
      <c r="AQ24" s="423"/>
      <c r="AR24" s="423"/>
      <c r="AS24" s="423"/>
      <c r="AT24" s="423"/>
      <c r="AU24" s="423"/>
      <c r="AV24" s="423"/>
      <c r="AW24" s="423"/>
      <c r="AX24" s="423">
        <v>1</v>
      </c>
      <c r="AY24" s="423">
        <v>0.5</v>
      </c>
      <c r="AZ24" s="423">
        <v>0.5</v>
      </c>
      <c r="BA24" s="423"/>
      <c r="BB24" s="360"/>
      <c r="BC24" s="360"/>
      <c r="BD24" s="360"/>
      <c r="BE24" s="352"/>
    </row>
    <row r="25" spans="2:57" s="29" customFormat="1" ht="78.75" customHeight="1">
      <c r="B25" s="742">
        <v>3</v>
      </c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  <c r="O25" s="1464"/>
      <c r="P25" s="1464"/>
      <c r="Q25" s="1464"/>
      <c r="R25" s="1464"/>
      <c r="S25" s="1464"/>
      <c r="T25" s="3757" t="s">
        <v>314</v>
      </c>
      <c r="U25" s="3757"/>
      <c r="V25" s="3757"/>
      <c r="W25" s="3756" t="s">
        <v>187</v>
      </c>
      <c r="X25" s="3756"/>
      <c r="Y25" s="3756"/>
      <c r="Z25" s="3756"/>
      <c r="AA25" s="3756"/>
      <c r="AB25" s="3756"/>
      <c r="AC25" s="3756"/>
      <c r="AD25" s="3756"/>
      <c r="AE25" s="714">
        <v>2</v>
      </c>
      <c r="AF25" s="714">
        <v>60</v>
      </c>
      <c r="AG25" s="714">
        <v>27</v>
      </c>
      <c r="AH25" s="714">
        <v>9</v>
      </c>
      <c r="AI25" s="714"/>
      <c r="AJ25" s="714">
        <v>18</v>
      </c>
      <c r="AK25" s="714"/>
      <c r="AL25" s="714"/>
      <c r="AM25" s="714"/>
      <c r="AN25" s="714"/>
      <c r="AO25" s="714">
        <v>33</v>
      </c>
      <c r="AP25" s="423"/>
      <c r="AQ25" s="423">
        <v>1</v>
      </c>
      <c r="AR25" s="423"/>
      <c r="AS25" s="423"/>
      <c r="AT25" s="423"/>
      <c r="AU25" s="423"/>
      <c r="AV25" s="423"/>
      <c r="AW25" s="423"/>
      <c r="AX25" s="423">
        <v>1.5</v>
      </c>
      <c r="AY25" s="423">
        <v>0.5</v>
      </c>
      <c r="AZ25" s="423">
        <v>1</v>
      </c>
      <c r="BA25" s="423"/>
      <c r="BB25" s="1465"/>
      <c r="BC25" s="360"/>
      <c r="BD25" s="360"/>
      <c r="BE25" s="360"/>
    </row>
    <row r="26" spans="2:57" s="29" customFormat="1" ht="78.75" customHeight="1" thickBot="1">
      <c r="B26" s="1466">
        <v>4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2978" t="s">
        <v>315</v>
      </c>
      <c r="U26" s="2978"/>
      <c r="V26" s="2979"/>
      <c r="W26" s="2957" t="s">
        <v>187</v>
      </c>
      <c r="X26" s="2958"/>
      <c r="Y26" s="2958"/>
      <c r="Z26" s="2958"/>
      <c r="AA26" s="2958"/>
      <c r="AB26" s="2958"/>
      <c r="AC26" s="2958"/>
      <c r="AD26" s="2959"/>
      <c r="AE26" s="1468">
        <v>2</v>
      </c>
      <c r="AF26" s="1469">
        <v>60</v>
      </c>
      <c r="AG26" s="1470">
        <v>18</v>
      </c>
      <c r="AH26" s="1471"/>
      <c r="AI26" s="1471"/>
      <c r="AJ26" s="1471">
        <v>18</v>
      </c>
      <c r="AK26" s="1471"/>
      <c r="AL26" s="1471"/>
      <c r="AM26" s="622"/>
      <c r="AN26" s="622"/>
      <c r="AO26" s="669">
        <v>42</v>
      </c>
      <c r="AP26" s="616"/>
      <c r="AQ26" s="617">
        <v>2</v>
      </c>
      <c r="AR26" s="617"/>
      <c r="AS26" s="617"/>
      <c r="AT26" s="1472"/>
      <c r="AU26" s="617"/>
      <c r="AV26" s="617"/>
      <c r="AW26" s="672"/>
      <c r="AX26" s="1472"/>
      <c r="AY26" s="617"/>
      <c r="AZ26" s="617"/>
      <c r="BA26" s="1473"/>
      <c r="BB26" s="1180">
        <v>1</v>
      </c>
      <c r="BC26" s="1474"/>
      <c r="BD26" s="1474">
        <v>1</v>
      </c>
      <c r="BE26" s="384"/>
    </row>
    <row r="27" spans="2:57" s="29" customFormat="1" ht="78.75" customHeight="1" thickBot="1">
      <c r="B27" s="3732" t="s">
        <v>148</v>
      </c>
      <c r="C27" s="3733"/>
      <c r="D27" s="3733"/>
      <c r="E27" s="3733"/>
      <c r="F27" s="3733"/>
      <c r="G27" s="3733"/>
      <c r="H27" s="3733"/>
      <c r="I27" s="3733"/>
      <c r="J27" s="3733"/>
      <c r="K27" s="3733"/>
      <c r="L27" s="3733"/>
      <c r="M27" s="3733"/>
      <c r="N27" s="3733"/>
      <c r="O27" s="3733"/>
      <c r="P27" s="3733"/>
      <c r="Q27" s="3733"/>
      <c r="R27" s="3733"/>
      <c r="S27" s="3733"/>
      <c r="T27" s="3733"/>
      <c r="U27" s="3733"/>
      <c r="V27" s="3733"/>
      <c r="W27" s="3733"/>
      <c r="X27" s="3733"/>
      <c r="Y27" s="3733"/>
      <c r="Z27" s="3733"/>
      <c r="AA27" s="3733"/>
      <c r="AB27" s="3733"/>
      <c r="AC27" s="3733"/>
      <c r="AD27" s="3734"/>
      <c r="AE27" s="133">
        <f>SUM(AE23:AE26)</f>
        <v>7</v>
      </c>
      <c r="AF27" s="134">
        <f>SUM(AF23:AF26)</f>
        <v>210</v>
      </c>
      <c r="AG27" s="134">
        <f>SUM(AG23:AG26)</f>
        <v>99</v>
      </c>
      <c r="AH27" s="134">
        <f>SUM(AH23:AH26)</f>
        <v>45</v>
      </c>
      <c r="AI27" s="134"/>
      <c r="AJ27" s="134">
        <f>SUM(AJ23:AJ26)</f>
        <v>54</v>
      </c>
      <c r="AK27" s="134"/>
      <c r="AL27" s="134"/>
      <c r="AM27" s="135"/>
      <c r="AN27" s="321"/>
      <c r="AO27" s="669">
        <f>SUM(AO23:AO26)</f>
        <v>111</v>
      </c>
      <c r="AP27" s="419"/>
      <c r="AQ27" s="418">
        <v>3</v>
      </c>
      <c r="AR27" s="418">
        <v>1</v>
      </c>
      <c r="AS27" s="353"/>
      <c r="AT27" s="616"/>
      <c r="AU27" s="617"/>
      <c r="AV27" s="617"/>
      <c r="AW27" s="672"/>
      <c r="AX27" s="419">
        <f>SUM(AX23:AX26)</f>
        <v>4.5</v>
      </c>
      <c r="AY27" s="418">
        <f>SUM(AY23:AY26)</f>
        <v>2.5</v>
      </c>
      <c r="AZ27" s="418">
        <f>SUM(AZ23:AZ26)</f>
        <v>2</v>
      </c>
      <c r="BA27" s="420"/>
      <c r="BB27" s="1480">
        <v>1</v>
      </c>
      <c r="BC27" s="355"/>
      <c r="BD27" s="1481">
        <v>1</v>
      </c>
      <c r="BE27" s="356"/>
    </row>
    <row r="28" spans="2:66" s="275" customFormat="1" ht="78.75" customHeight="1" thickBot="1">
      <c r="B28" s="3593" t="s">
        <v>117</v>
      </c>
      <c r="C28" s="3594"/>
      <c r="D28" s="3594"/>
      <c r="E28" s="3594"/>
      <c r="F28" s="3594"/>
      <c r="G28" s="3594"/>
      <c r="H28" s="3594"/>
      <c r="I28" s="3594"/>
      <c r="J28" s="3594"/>
      <c r="K28" s="3594"/>
      <c r="L28" s="3594"/>
      <c r="M28" s="3594"/>
      <c r="N28" s="3594"/>
      <c r="O28" s="3594"/>
      <c r="P28" s="3594"/>
      <c r="Q28" s="3594"/>
      <c r="R28" s="3594"/>
      <c r="S28" s="3594"/>
      <c r="T28" s="3594"/>
      <c r="U28" s="3594"/>
      <c r="V28" s="3594"/>
      <c r="W28" s="3594"/>
      <c r="X28" s="3594"/>
      <c r="Y28" s="3594"/>
      <c r="Z28" s="3594"/>
      <c r="AA28" s="3594"/>
      <c r="AB28" s="3594"/>
      <c r="AC28" s="3594"/>
      <c r="AD28" s="3594"/>
      <c r="AE28" s="3594"/>
      <c r="AF28" s="3594"/>
      <c r="AG28" s="3594"/>
      <c r="AH28" s="3594"/>
      <c r="AI28" s="3594"/>
      <c r="AJ28" s="3594"/>
      <c r="AK28" s="3594"/>
      <c r="AL28" s="3594"/>
      <c r="AM28" s="3594"/>
      <c r="AN28" s="3594"/>
      <c r="AO28" s="3594"/>
      <c r="AP28" s="3594"/>
      <c r="AQ28" s="3594"/>
      <c r="AR28" s="3594"/>
      <c r="AS28" s="3594"/>
      <c r="AT28" s="3594"/>
      <c r="AU28" s="3594"/>
      <c r="AV28" s="3594"/>
      <c r="AW28" s="3594"/>
      <c r="AX28" s="3594"/>
      <c r="AY28" s="3594"/>
      <c r="AZ28" s="3594"/>
      <c r="BA28" s="3594"/>
      <c r="BB28" s="3594"/>
      <c r="BC28" s="3594"/>
      <c r="BD28" s="3594"/>
      <c r="BE28" s="3595"/>
      <c r="BF28" s="278"/>
      <c r="BG28" s="278"/>
      <c r="BH28" s="278"/>
      <c r="BI28" s="278"/>
      <c r="BJ28" s="278"/>
      <c r="BL28" s="201"/>
      <c r="BM28" s="276"/>
      <c r="BN28" s="276"/>
    </row>
    <row r="29" spans="2:57" s="29" customFormat="1" ht="78.75" customHeight="1">
      <c r="B29" s="764">
        <v>5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3525" t="s">
        <v>316</v>
      </c>
      <c r="U29" s="3525"/>
      <c r="V29" s="3525"/>
      <c r="W29" s="3739" t="s">
        <v>267</v>
      </c>
      <c r="X29" s="3586"/>
      <c r="Y29" s="3586"/>
      <c r="Z29" s="3586"/>
      <c r="AA29" s="3586"/>
      <c r="AB29" s="3586"/>
      <c r="AC29" s="3586"/>
      <c r="AD29" s="3587"/>
      <c r="AE29" s="711">
        <v>3</v>
      </c>
      <c r="AF29" s="1475">
        <v>90</v>
      </c>
      <c r="AG29" s="1476">
        <v>54</v>
      </c>
      <c r="AH29" s="712">
        <v>18</v>
      </c>
      <c r="AI29" s="712"/>
      <c r="AJ29" s="712">
        <v>36</v>
      </c>
      <c r="AK29" s="712"/>
      <c r="AL29" s="712"/>
      <c r="AM29" s="320"/>
      <c r="AN29" s="320"/>
      <c r="AO29" s="668">
        <v>36</v>
      </c>
      <c r="AP29" s="421"/>
      <c r="AQ29" s="416">
        <v>1</v>
      </c>
      <c r="AR29" s="416"/>
      <c r="AS29" s="416"/>
      <c r="AT29" s="417"/>
      <c r="AU29" s="416"/>
      <c r="AV29" s="416"/>
      <c r="AW29" s="349"/>
      <c r="AX29" s="417">
        <v>3</v>
      </c>
      <c r="AY29" s="416">
        <v>1</v>
      </c>
      <c r="AZ29" s="416">
        <v>2</v>
      </c>
      <c r="BA29" s="357"/>
      <c r="BB29" s="1477"/>
      <c r="BC29" s="1478"/>
      <c r="BD29" s="1478"/>
      <c r="BE29" s="1479"/>
    </row>
    <row r="30" spans="2:57" s="29" customFormat="1" ht="78.75" customHeight="1">
      <c r="B30" s="764">
        <v>6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3525" t="s">
        <v>318</v>
      </c>
      <c r="U30" s="3525"/>
      <c r="V30" s="3525"/>
      <c r="W30" s="2870" t="s">
        <v>319</v>
      </c>
      <c r="X30" s="2871"/>
      <c r="Y30" s="2871"/>
      <c r="Z30" s="2871"/>
      <c r="AA30" s="2871"/>
      <c r="AB30" s="2871"/>
      <c r="AC30" s="2871"/>
      <c r="AD30" s="2872"/>
      <c r="AE30" s="711">
        <v>2</v>
      </c>
      <c r="AF30" s="1475">
        <v>60</v>
      </c>
      <c r="AG30" s="1476">
        <v>36</v>
      </c>
      <c r="AH30" s="712">
        <v>18</v>
      </c>
      <c r="AI30" s="712"/>
      <c r="AJ30" s="712">
        <v>18</v>
      </c>
      <c r="AK30" s="712"/>
      <c r="AL30" s="712"/>
      <c r="AM30" s="320"/>
      <c r="AN30" s="320"/>
      <c r="AO30" s="668">
        <v>24</v>
      </c>
      <c r="AP30" s="421"/>
      <c r="AQ30" s="416">
        <v>2</v>
      </c>
      <c r="AR30" s="416"/>
      <c r="AS30" s="416"/>
      <c r="AT30" s="417"/>
      <c r="AU30" s="416"/>
      <c r="AV30" s="416"/>
      <c r="AW30" s="349"/>
      <c r="AX30" s="417"/>
      <c r="AY30" s="416"/>
      <c r="AZ30" s="416"/>
      <c r="BA30" s="357"/>
      <c r="BB30" s="1477">
        <v>2</v>
      </c>
      <c r="BC30" s="1478">
        <v>1</v>
      </c>
      <c r="BD30" s="1478">
        <v>1</v>
      </c>
      <c r="BE30" s="1479"/>
    </row>
    <row r="31" spans="2:57" s="29" customFormat="1" ht="78.75" customHeight="1" thickBot="1">
      <c r="B31" s="752">
        <v>7</v>
      </c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1482"/>
      <c r="T31" s="3233" t="s">
        <v>317</v>
      </c>
      <c r="U31" s="3233"/>
      <c r="V31" s="3233"/>
      <c r="W31" s="2957" t="s">
        <v>202</v>
      </c>
      <c r="X31" s="2958"/>
      <c r="Y31" s="2958"/>
      <c r="Z31" s="2958"/>
      <c r="AA31" s="2958"/>
      <c r="AB31" s="2958"/>
      <c r="AC31" s="2958"/>
      <c r="AD31" s="2959"/>
      <c r="AE31" s="1483">
        <v>3</v>
      </c>
      <c r="AF31" s="1484">
        <v>90</v>
      </c>
      <c r="AG31" s="1485">
        <v>72</v>
      </c>
      <c r="AH31" s="1486"/>
      <c r="AI31" s="1486"/>
      <c r="AJ31" s="1486">
        <v>72</v>
      </c>
      <c r="AK31" s="1486"/>
      <c r="AL31" s="1486"/>
      <c r="AM31" s="1487"/>
      <c r="AN31" s="1487"/>
      <c r="AO31" s="1488">
        <v>18</v>
      </c>
      <c r="AP31" s="429"/>
      <c r="AQ31" s="430">
        <v>2</v>
      </c>
      <c r="AR31" s="430"/>
      <c r="AS31" s="430"/>
      <c r="AT31" s="1489"/>
      <c r="AU31" s="430"/>
      <c r="AV31" s="430"/>
      <c r="AW31" s="1490">
        <v>1</v>
      </c>
      <c r="AX31" s="1489">
        <v>2</v>
      </c>
      <c r="AY31" s="430"/>
      <c r="AZ31" s="430">
        <v>2</v>
      </c>
      <c r="BA31" s="431"/>
      <c r="BB31" s="1491">
        <v>2</v>
      </c>
      <c r="BC31" s="1492"/>
      <c r="BD31" s="1492">
        <v>2</v>
      </c>
      <c r="BE31" s="1493"/>
    </row>
    <row r="32" spans="2:57" s="29" customFormat="1" ht="78.75" customHeight="1" thickBot="1">
      <c r="B32" s="3732" t="s">
        <v>149</v>
      </c>
      <c r="C32" s="3733"/>
      <c r="D32" s="3733"/>
      <c r="E32" s="3733"/>
      <c r="F32" s="3733"/>
      <c r="G32" s="3733"/>
      <c r="H32" s="3733"/>
      <c r="I32" s="3733"/>
      <c r="J32" s="3733"/>
      <c r="K32" s="3733"/>
      <c r="L32" s="3733"/>
      <c r="M32" s="3733"/>
      <c r="N32" s="3733"/>
      <c r="O32" s="3733"/>
      <c r="P32" s="3733"/>
      <c r="Q32" s="3733"/>
      <c r="R32" s="3733"/>
      <c r="S32" s="3733"/>
      <c r="T32" s="3733"/>
      <c r="U32" s="3733"/>
      <c r="V32" s="3733"/>
      <c r="W32" s="3733"/>
      <c r="X32" s="3733"/>
      <c r="Y32" s="3733"/>
      <c r="Z32" s="3733"/>
      <c r="AA32" s="3733"/>
      <c r="AB32" s="3733"/>
      <c r="AC32" s="3733"/>
      <c r="AD32" s="3734"/>
      <c r="AE32" s="133">
        <f>SUM(AE29:AE31)</f>
        <v>8</v>
      </c>
      <c r="AF32" s="134">
        <f>SUM(AF29:AF31)</f>
        <v>240</v>
      </c>
      <c r="AG32" s="134">
        <f>SUM(AG29:AG31)</f>
        <v>162</v>
      </c>
      <c r="AH32" s="134">
        <f>SUM(AH29:AH31)</f>
        <v>36</v>
      </c>
      <c r="AI32" s="134"/>
      <c r="AJ32" s="134">
        <f>SUM(AJ29:AJ31)</f>
        <v>126</v>
      </c>
      <c r="AK32" s="134"/>
      <c r="AL32" s="134"/>
      <c r="AM32" s="135"/>
      <c r="AN32" s="321"/>
      <c r="AO32" s="669">
        <f>SUM(AO29:AO31)</f>
        <v>78</v>
      </c>
      <c r="AP32" s="419"/>
      <c r="AQ32" s="418">
        <v>3</v>
      </c>
      <c r="AR32" s="418"/>
      <c r="AS32" s="353"/>
      <c r="AT32" s="616"/>
      <c r="AU32" s="617"/>
      <c r="AV32" s="617"/>
      <c r="AW32" s="672">
        <v>1</v>
      </c>
      <c r="AX32" s="419">
        <f>SUM(AX29:AX31)</f>
        <v>5</v>
      </c>
      <c r="AY32" s="418">
        <f>SUM(AY29:AY31)</f>
        <v>1</v>
      </c>
      <c r="AZ32" s="418">
        <f>SUM(AZ29:AZ31)</f>
        <v>4</v>
      </c>
      <c r="BA32" s="420"/>
      <c r="BB32" s="1480">
        <f>SUM(BB29:BB31)</f>
        <v>4</v>
      </c>
      <c r="BC32" s="1481">
        <v>1</v>
      </c>
      <c r="BD32" s="1481">
        <v>3</v>
      </c>
      <c r="BE32" s="356"/>
    </row>
    <row r="33" spans="2:57" s="29" customFormat="1" ht="78.75" customHeight="1" thickBot="1">
      <c r="B33" s="2508" t="s">
        <v>105</v>
      </c>
      <c r="C33" s="2509"/>
      <c r="D33" s="2509"/>
      <c r="E33" s="2509"/>
      <c r="F33" s="2509"/>
      <c r="G33" s="2509"/>
      <c r="H33" s="2509"/>
      <c r="I33" s="2509"/>
      <c r="J33" s="2509"/>
      <c r="K33" s="2509"/>
      <c r="L33" s="2509"/>
      <c r="M33" s="2509"/>
      <c r="N33" s="2509"/>
      <c r="O33" s="2509"/>
      <c r="P33" s="2509"/>
      <c r="Q33" s="2509"/>
      <c r="R33" s="2509"/>
      <c r="S33" s="2509"/>
      <c r="T33" s="2509"/>
      <c r="U33" s="2509"/>
      <c r="V33" s="2509"/>
      <c r="W33" s="2509"/>
      <c r="X33" s="2509"/>
      <c r="Y33" s="2509"/>
      <c r="Z33" s="2509"/>
      <c r="AA33" s="2509"/>
      <c r="AB33" s="2509"/>
      <c r="AC33" s="2509"/>
      <c r="AD33" s="2509"/>
      <c r="AE33" s="2509"/>
      <c r="AF33" s="2509"/>
      <c r="AG33" s="2509"/>
      <c r="AH33" s="2509"/>
      <c r="AI33" s="2509"/>
      <c r="AJ33" s="2509"/>
      <c r="AK33" s="2509"/>
      <c r="AL33" s="2509"/>
      <c r="AM33" s="2509"/>
      <c r="AN33" s="2509"/>
      <c r="AO33" s="2509"/>
      <c r="AP33" s="2509"/>
      <c r="AQ33" s="2509"/>
      <c r="AR33" s="2509"/>
      <c r="AS33" s="2509"/>
      <c r="AT33" s="2509"/>
      <c r="AU33" s="2509"/>
      <c r="AV33" s="2509"/>
      <c r="AW33" s="2509"/>
      <c r="AX33" s="2509"/>
      <c r="AY33" s="2509"/>
      <c r="AZ33" s="2509"/>
      <c r="BA33" s="2509"/>
      <c r="BB33" s="2509"/>
      <c r="BC33" s="2509"/>
      <c r="BD33" s="2509"/>
      <c r="BE33" s="2510"/>
    </row>
    <row r="34" spans="2:57" s="29" customFormat="1" ht="78.75" customHeight="1">
      <c r="B34" s="709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3489"/>
      <c r="U34" s="3489"/>
      <c r="V34" s="3490"/>
      <c r="W34" s="3596"/>
      <c r="X34" s="3597"/>
      <c r="Y34" s="3597"/>
      <c r="Z34" s="3597"/>
      <c r="AA34" s="3597"/>
      <c r="AB34" s="3597"/>
      <c r="AC34" s="3597"/>
      <c r="AD34" s="3597"/>
      <c r="AE34" s="713"/>
      <c r="AF34" s="714"/>
      <c r="AG34" s="714"/>
      <c r="AH34" s="714"/>
      <c r="AI34" s="714"/>
      <c r="AJ34" s="714"/>
      <c r="AK34" s="714"/>
      <c r="AL34" s="714"/>
      <c r="AM34" s="322"/>
      <c r="AN34" s="322"/>
      <c r="AO34" s="670"/>
      <c r="AP34" s="422"/>
      <c r="AQ34" s="423"/>
      <c r="AR34" s="423"/>
      <c r="AS34" s="369"/>
      <c r="AT34" s="422"/>
      <c r="AU34" s="423"/>
      <c r="AV34" s="423"/>
      <c r="AW34" s="369"/>
      <c r="AX34" s="424"/>
      <c r="AY34" s="423"/>
      <c r="AZ34" s="423"/>
      <c r="BA34" s="358"/>
      <c r="BB34" s="359"/>
      <c r="BC34" s="360"/>
      <c r="BD34" s="360"/>
      <c r="BE34" s="361"/>
    </row>
    <row r="35" spans="2:57" s="29" customFormat="1" ht="78.75" customHeight="1" thickBot="1">
      <c r="B35" s="3761" t="s">
        <v>150</v>
      </c>
      <c r="C35" s="3762"/>
      <c r="D35" s="3762"/>
      <c r="E35" s="3762"/>
      <c r="F35" s="3762"/>
      <c r="G35" s="3762"/>
      <c r="H35" s="3762"/>
      <c r="I35" s="3762"/>
      <c r="J35" s="3762"/>
      <c r="K35" s="3762"/>
      <c r="L35" s="3762"/>
      <c r="M35" s="3762"/>
      <c r="N35" s="3762"/>
      <c r="O35" s="3762"/>
      <c r="P35" s="3762"/>
      <c r="Q35" s="3762"/>
      <c r="R35" s="3762"/>
      <c r="S35" s="3762"/>
      <c r="T35" s="3762"/>
      <c r="U35" s="3762"/>
      <c r="V35" s="3762"/>
      <c r="W35" s="3762"/>
      <c r="X35" s="3762"/>
      <c r="Y35" s="3762"/>
      <c r="Z35" s="3762"/>
      <c r="AA35" s="3762"/>
      <c r="AB35" s="3762"/>
      <c r="AC35" s="3762"/>
      <c r="AD35" s="3762"/>
      <c r="AE35" s="715"/>
      <c r="AF35" s="716"/>
      <c r="AG35" s="716"/>
      <c r="AH35" s="716"/>
      <c r="AI35" s="716"/>
      <c r="AJ35" s="716"/>
      <c r="AK35" s="716"/>
      <c r="AL35" s="716"/>
      <c r="AM35" s="323"/>
      <c r="AN35" s="323"/>
      <c r="AO35" s="671"/>
      <c r="AP35" s="425"/>
      <c r="AQ35" s="426"/>
      <c r="AR35" s="426"/>
      <c r="AS35" s="370"/>
      <c r="AT35" s="425"/>
      <c r="AU35" s="426"/>
      <c r="AV35" s="426"/>
      <c r="AW35" s="370"/>
      <c r="AX35" s="427"/>
      <c r="AY35" s="426"/>
      <c r="AZ35" s="426"/>
      <c r="BA35" s="362"/>
      <c r="BB35" s="363"/>
      <c r="BC35" s="364"/>
      <c r="BD35" s="364"/>
      <c r="BE35" s="365"/>
    </row>
    <row r="36" spans="2:66" s="1555" customFormat="1" ht="78.75" customHeight="1" thickBot="1">
      <c r="B36" s="3522" t="s">
        <v>120</v>
      </c>
      <c r="C36" s="3523"/>
      <c r="D36" s="3523"/>
      <c r="E36" s="3523"/>
      <c r="F36" s="3523"/>
      <c r="G36" s="3523"/>
      <c r="H36" s="3523"/>
      <c r="I36" s="3523"/>
      <c r="J36" s="3523"/>
      <c r="K36" s="3523"/>
      <c r="L36" s="3523"/>
      <c r="M36" s="3523"/>
      <c r="N36" s="3523"/>
      <c r="O36" s="3523"/>
      <c r="P36" s="3523"/>
      <c r="Q36" s="3523"/>
      <c r="R36" s="3523"/>
      <c r="S36" s="3523"/>
      <c r="T36" s="3523"/>
      <c r="U36" s="3523"/>
      <c r="V36" s="3523"/>
      <c r="W36" s="3523"/>
      <c r="X36" s="3523"/>
      <c r="Y36" s="3523"/>
      <c r="Z36" s="3523"/>
      <c r="AA36" s="3523"/>
      <c r="AB36" s="3523"/>
      <c r="AC36" s="3523"/>
      <c r="AD36" s="3524"/>
      <c r="AE36" s="1557">
        <f>AE27+AE32</f>
        <v>15</v>
      </c>
      <c r="AF36" s="1558">
        <f>AF27+AF32</f>
        <v>450</v>
      </c>
      <c r="AG36" s="1558">
        <f>AG27+AG32</f>
        <v>261</v>
      </c>
      <c r="AH36" s="1558">
        <f>AH27+AH32</f>
        <v>81</v>
      </c>
      <c r="AI36" s="1558"/>
      <c r="AJ36" s="1558">
        <f>AJ27+AJ32</f>
        <v>180</v>
      </c>
      <c r="AK36" s="1558"/>
      <c r="AL36" s="1558"/>
      <c r="AM36" s="1558"/>
      <c r="AN36" s="1559"/>
      <c r="AO36" s="1560">
        <f>AO27+AO32</f>
        <v>189</v>
      </c>
      <c r="AP36" s="1557"/>
      <c r="AQ36" s="1558">
        <v>6</v>
      </c>
      <c r="AR36" s="1558">
        <v>1</v>
      </c>
      <c r="AS36" s="1561"/>
      <c r="AT36" s="1557"/>
      <c r="AU36" s="1558"/>
      <c r="AV36" s="1558"/>
      <c r="AW36" s="1561">
        <v>1</v>
      </c>
      <c r="AX36" s="1562">
        <f>AX27+AX32</f>
        <v>9.5</v>
      </c>
      <c r="AY36" s="1558">
        <v>3.5</v>
      </c>
      <c r="AZ36" s="1558">
        <v>6</v>
      </c>
      <c r="BA36" s="1559"/>
      <c r="BB36" s="1557">
        <v>5</v>
      </c>
      <c r="BC36" s="1558">
        <v>1</v>
      </c>
      <c r="BD36" s="1558">
        <v>4</v>
      </c>
      <c r="BE36" s="1561"/>
      <c r="BF36" s="1563"/>
      <c r="BG36" s="1563"/>
      <c r="BH36" s="1563"/>
      <c r="BI36" s="1563"/>
      <c r="BJ36" s="1563"/>
      <c r="BK36" s="1564"/>
      <c r="BL36" s="1565"/>
      <c r="BM36" s="1556"/>
      <c r="BN36" s="1556"/>
    </row>
    <row r="37" spans="2:66" s="286" customFormat="1" ht="78.75" customHeight="1" thickBot="1">
      <c r="B37" s="3763" t="s">
        <v>121</v>
      </c>
      <c r="C37" s="3764"/>
      <c r="D37" s="3764"/>
      <c r="E37" s="3764"/>
      <c r="F37" s="3764"/>
      <c r="G37" s="3764"/>
      <c r="H37" s="3764"/>
      <c r="I37" s="3764"/>
      <c r="J37" s="3764"/>
      <c r="K37" s="3764"/>
      <c r="L37" s="3764"/>
      <c r="M37" s="3764"/>
      <c r="N37" s="3764"/>
      <c r="O37" s="3764"/>
      <c r="P37" s="3764"/>
      <c r="Q37" s="3764"/>
      <c r="R37" s="3764"/>
      <c r="S37" s="3764"/>
      <c r="T37" s="3764"/>
      <c r="U37" s="3764"/>
      <c r="V37" s="3764"/>
      <c r="W37" s="3764"/>
      <c r="X37" s="3764"/>
      <c r="Y37" s="3764"/>
      <c r="Z37" s="3764"/>
      <c r="AA37" s="3764"/>
      <c r="AB37" s="3764"/>
      <c r="AC37" s="3764"/>
      <c r="AD37" s="3764"/>
      <c r="AE37" s="3764"/>
      <c r="AF37" s="3764"/>
      <c r="AG37" s="3764"/>
      <c r="AH37" s="3764"/>
      <c r="AI37" s="3764"/>
      <c r="AJ37" s="3764"/>
      <c r="AK37" s="3764"/>
      <c r="AL37" s="3764"/>
      <c r="AM37" s="3764"/>
      <c r="AN37" s="3764"/>
      <c r="AO37" s="3764"/>
      <c r="AP37" s="3764"/>
      <c r="AQ37" s="3764"/>
      <c r="AR37" s="3764"/>
      <c r="AS37" s="3764"/>
      <c r="AT37" s="3764"/>
      <c r="AU37" s="3764"/>
      <c r="AV37" s="3764"/>
      <c r="AW37" s="3764"/>
      <c r="AX37" s="3764"/>
      <c r="AY37" s="3764"/>
      <c r="AZ37" s="3764"/>
      <c r="BA37" s="3764"/>
      <c r="BB37" s="3764"/>
      <c r="BC37" s="3764"/>
      <c r="BD37" s="3764"/>
      <c r="BE37" s="3765"/>
      <c r="BF37" s="291"/>
      <c r="BG37" s="291"/>
      <c r="BH37" s="291"/>
      <c r="BI37" s="291"/>
      <c r="BJ37" s="291"/>
      <c r="BL37" s="287"/>
      <c r="BM37" s="288"/>
      <c r="BN37" s="288"/>
    </row>
    <row r="38" spans="2:66" s="286" customFormat="1" ht="78.75" customHeight="1" thickBot="1">
      <c r="B38" s="3593" t="s">
        <v>122</v>
      </c>
      <c r="C38" s="3594"/>
      <c r="D38" s="3594"/>
      <c r="E38" s="3594"/>
      <c r="F38" s="3594"/>
      <c r="G38" s="3594"/>
      <c r="H38" s="3594"/>
      <c r="I38" s="3594"/>
      <c r="J38" s="3594"/>
      <c r="K38" s="3594"/>
      <c r="L38" s="3594"/>
      <c r="M38" s="3594"/>
      <c r="N38" s="3594"/>
      <c r="O38" s="3594"/>
      <c r="P38" s="3594"/>
      <c r="Q38" s="3594"/>
      <c r="R38" s="3594"/>
      <c r="S38" s="3594"/>
      <c r="T38" s="3594"/>
      <c r="U38" s="3594"/>
      <c r="V38" s="3594"/>
      <c r="W38" s="3594"/>
      <c r="X38" s="3594"/>
      <c r="Y38" s="3594"/>
      <c r="Z38" s="3594"/>
      <c r="AA38" s="3594"/>
      <c r="AB38" s="3594"/>
      <c r="AC38" s="3594"/>
      <c r="AD38" s="3594"/>
      <c r="AE38" s="3594"/>
      <c r="AF38" s="3594"/>
      <c r="AG38" s="3594"/>
      <c r="AH38" s="3594"/>
      <c r="AI38" s="3594"/>
      <c r="AJ38" s="3594"/>
      <c r="AK38" s="3594"/>
      <c r="AL38" s="3594"/>
      <c r="AM38" s="3594"/>
      <c r="AN38" s="3594"/>
      <c r="AO38" s="3594"/>
      <c r="AP38" s="3594"/>
      <c r="AQ38" s="3594"/>
      <c r="AR38" s="3594"/>
      <c r="AS38" s="3594"/>
      <c r="AT38" s="3594"/>
      <c r="AU38" s="3594"/>
      <c r="AV38" s="3594"/>
      <c r="AW38" s="3594"/>
      <c r="AX38" s="3594"/>
      <c r="AY38" s="3594"/>
      <c r="AZ38" s="3594"/>
      <c r="BA38" s="3594"/>
      <c r="BB38" s="3594"/>
      <c r="BC38" s="3594"/>
      <c r="BD38" s="3594"/>
      <c r="BE38" s="3595"/>
      <c r="BF38" s="278"/>
      <c r="BG38" s="278"/>
      <c r="BH38" s="278"/>
      <c r="BI38" s="278"/>
      <c r="BJ38" s="278"/>
      <c r="BL38" s="287"/>
      <c r="BM38" s="288"/>
      <c r="BN38" s="288"/>
    </row>
    <row r="39" spans="2:57" s="29" customFormat="1" ht="78.75" customHeight="1">
      <c r="B39" s="764">
        <v>8</v>
      </c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3234" t="s">
        <v>320</v>
      </c>
      <c r="U39" s="3235"/>
      <c r="V39" s="3766"/>
      <c r="W39" s="2944" t="s">
        <v>187</v>
      </c>
      <c r="X39" s="3586"/>
      <c r="Y39" s="3586"/>
      <c r="Z39" s="3586"/>
      <c r="AA39" s="3586"/>
      <c r="AB39" s="3586"/>
      <c r="AC39" s="3586"/>
      <c r="AD39" s="3587"/>
      <c r="AE39" s="1494">
        <v>4.5</v>
      </c>
      <c r="AF39" s="1495">
        <f>AE39*30</f>
        <v>135</v>
      </c>
      <c r="AG39" s="1476">
        <f>AH39+AJ39+AL39</f>
        <v>36</v>
      </c>
      <c r="AH39" s="712">
        <v>9</v>
      </c>
      <c r="AI39" s="712"/>
      <c r="AJ39" s="712"/>
      <c r="AK39" s="712"/>
      <c r="AL39" s="712">
        <v>27</v>
      </c>
      <c r="AM39" s="320"/>
      <c r="AN39" s="320"/>
      <c r="AO39" s="667">
        <f>AF39-AG39</f>
        <v>99</v>
      </c>
      <c r="AP39" s="428">
        <v>1</v>
      </c>
      <c r="AQ39" s="413"/>
      <c r="AR39" s="413">
        <v>1</v>
      </c>
      <c r="AS39" s="413"/>
      <c r="AT39" s="414"/>
      <c r="AU39" s="413"/>
      <c r="AV39" s="413"/>
      <c r="AW39" s="345"/>
      <c r="AX39" s="417">
        <v>2</v>
      </c>
      <c r="AY39" s="416">
        <v>0.5</v>
      </c>
      <c r="AZ39" s="416"/>
      <c r="BA39" s="357">
        <v>1.5</v>
      </c>
      <c r="BB39" s="1496"/>
      <c r="BC39" s="1497"/>
      <c r="BD39" s="1497"/>
      <c r="BE39" s="1498"/>
    </row>
    <row r="40" spans="2:57" s="29" customFormat="1" ht="78.75" customHeight="1">
      <c r="B40" s="764">
        <v>9</v>
      </c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3236" t="s">
        <v>321</v>
      </c>
      <c r="U40" s="3237"/>
      <c r="V40" s="3521"/>
      <c r="W40" s="3240" t="s">
        <v>187</v>
      </c>
      <c r="X40" s="3242"/>
      <c r="Y40" s="3242"/>
      <c r="Z40" s="3242"/>
      <c r="AA40" s="3242"/>
      <c r="AB40" s="3242"/>
      <c r="AC40" s="3242"/>
      <c r="AD40" s="3263"/>
      <c r="AE40" s="711">
        <v>3</v>
      </c>
      <c r="AF40" s="1475">
        <v>90</v>
      </c>
      <c r="AG40" s="1476">
        <f>AH40+AJ40+AL40</f>
        <v>36</v>
      </c>
      <c r="AH40" s="712">
        <v>9</v>
      </c>
      <c r="AI40" s="712"/>
      <c r="AJ40" s="712">
        <v>27</v>
      </c>
      <c r="AK40" s="712"/>
      <c r="AL40" s="712"/>
      <c r="AM40" s="320"/>
      <c r="AN40" s="320"/>
      <c r="AO40" s="668">
        <f>AF40-AG40</f>
        <v>54</v>
      </c>
      <c r="AP40" s="421"/>
      <c r="AQ40" s="416">
        <v>2</v>
      </c>
      <c r="AR40" s="416"/>
      <c r="AS40" s="416"/>
      <c r="AT40" s="417"/>
      <c r="AU40" s="416"/>
      <c r="AV40" s="416"/>
      <c r="AW40" s="349"/>
      <c r="AX40" s="417"/>
      <c r="AY40" s="416"/>
      <c r="AZ40" s="416"/>
      <c r="BA40" s="357"/>
      <c r="BB40" s="1477">
        <v>2</v>
      </c>
      <c r="BC40" s="1478">
        <v>0.5</v>
      </c>
      <c r="BD40" s="1478">
        <v>1.5</v>
      </c>
      <c r="BE40" s="1479"/>
    </row>
    <row r="41" spans="2:57" s="29" customFormat="1" ht="78.75" customHeight="1">
      <c r="B41" s="764">
        <v>10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3236" t="s">
        <v>322</v>
      </c>
      <c r="U41" s="3237"/>
      <c r="V41" s="3521"/>
      <c r="W41" s="3240" t="s">
        <v>187</v>
      </c>
      <c r="X41" s="3242"/>
      <c r="Y41" s="3242"/>
      <c r="Z41" s="3242"/>
      <c r="AA41" s="3242"/>
      <c r="AB41" s="3242"/>
      <c r="AC41" s="3242"/>
      <c r="AD41" s="3263"/>
      <c r="AE41" s="711">
        <v>1</v>
      </c>
      <c r="AF41" s="1475">
        <v>30</v>
      </c>
      <c r="AG41" s="1476"/>
      <c r="AH41" s="712"/>
      <c r="AI41" s="712"/>
      <c r="AJ41" s="712"/>
      <c r="AK41" s="712"/>
      <c r="AL41" s="712"/>
      <c r="AM41" s="320"/>
      <c r="AN41" s="320"/>
      <c r="AO41" s="668">
        <v>30</v>
      </c>
      <c r="AP41" s="421"/>
      <c r="AQ41" s="416"/>
      <c r="AR41" s="416"/>
      <c r="AS41" s="416"/>
      <c r="AT41" s="417">
        <v>2</v>
      </c>
      <c r="AU41" s="416"/>
      <c r="AV41" s="416"/>
      <c r="AW41" s="349"/>
      <c r="AX41" s="417"/>
      <c r="AY41" s="416"/>
      <c r="AZ41" s="416"/>
      <c r="BA41" s="357"/>
      <c r="BB41" s="1477" t="s">
        <v>231</v>
      </c>
      <c r="BC41" s="1478"/>
      <c r="BD41" s="1478"/>
      <c r="BE41" s="1479"/>
    </row>
    <row r="42" spans="2:57" s="29" customFormat="1" ht="78.75" customHeight="1" thickBot="1">
      <c r="B42" s="764">
        <v>11</v>
      </c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2954" t="s">
        <v>323</v>
      </c>
      <c r="U42" s="2978"/>
      <c r="V42" s="2979"/>
      <c r="W42" s="2871" t="s">
        <v>191</v>
      </c>
      <c r="X42" s="2871"/>
      <c r="Y42" s="2871"/>
      <c r="Z42" s="2871"/>
      <c r="AA42" s="2871"/>
      <c r="AB42" s="2871"/>
      <c r="AC42" s="2871"/>
      <c r="AD42" s="2872"/>
      <c r="AE42" s="711">
        <v>2</v>
      </c>
      <c r="AF42" s="1475">
        <v>60</v>
      </c>
      <c r="AG42" s="1476">
        <v>36</v>
      </c>
      <c r="AH42" s="712">
        <v>9</v>
      </c>
      <c r="AI42" s="712"/>
      <c r="AJ42" s="712"/>
      <c r="AK42" s="712"/>
      <c r="AL42" s="712">
        <v>27</v>
      </c>
      <c r="AM42" s="320"/>
      <c r="AN42" s="320"/>
      <c r="AO42" s="668">
        <v>24</v>
      </c>
      <c r="AP42" s="421"/>
      <c r="AQ42" s="416">
        <v>1</v>
      </c>
      <c r="AR42" s="416">
        <v>1</v>
      </c>
      <c r="AS42" s="416"/>
      <c r="AT42" s="417"/>
      <c r="AU42" s="416"/>
      <c r="AV42" s="416"/>
      <c r="AW42" s="349"/>
      <c r="AX42" s="417">
        <v>2</v>
      </c>
      <c r="AY42" s="416">
        <v>0.5</v>
      </c>
      <c r="AZ42" s="416"/>
      <c r="BA42" s="357">
        <v>1.5</v>
      </c>
      <c r="BB42" s="1477"/>
      <c r="BC42" s="1478"/>
      <c r="BD42" s="1478"/>
      <c r="BE42" s="1479"/>
    </row>
    <row r="43" spans="2:57" s="1549" customFormat="1" ht="78.75" customHeight="1" thickBot="1">
      <c r="B43" s="3518" t="s">
        <v>152</v>
      </c>
      <c r="C43" s="3519"/>
      <c r="D43" s="3519"/>
      <c r="E43" s="3519"/>
      <c r="F43" s="3519"/>
      <c r="G43" s="3519"/>
      <c r="H43" s="3519"/>
      <c r="I43" s="3519"/>
      <c r="J43" s="3519"/>
      <c r="K43" s="3519"/>
      <c r="L43" s="3519"/>
      <c r="M43" s="3519"/>
      <c r="N43" s="3519"/>
      <c r="O43" s="3519"/>
      <c r="P43" s="3519"/>
      <c r="Q43" s="3519"/>
      <c r="R43" s="3519"/>
      <c r="S43" s="3519"/>
      <c r="T43" s="3519"/>
      <c r="U43" s="3519"/>
      <c r="V43" s="3519"/>
      <c r="W43" s="3519"/>
      <c r="X43" s="3519"/>
      <c r="Y43" s="3519"/>
      <c r="Z43" s="3519"/>
      <c r="AA43" s="3519"/>
      <c r="AB43" s="3519"/>
      <c r="AC43" s="3519"/>
      <c r="AD43" s="3520"/>
      <c r="AE43" s="1537">
        <f>SUM(AE39:AE42)</f>
        <v>10.5</v>
      </c>
      <c r="AF43" s="1538">
        <f>SUM(AF39:AF42)</f>
        <v>315</v>
      </c>
      <c r="AG43" s="1538">
        <f>SUM(AG39:AG42)</f>
        <v>108</v>
      </c>
      <c r="AH43" s="1538">
        <f>SUM(AH39:AH42)</f>
        <v>27</v>
      </c>
      <c r="AI43" s="1538"/>
      <c r="AJ43" s="1538">
        <v>27</v>
      </c>
      <c r="AK43" s="1538"/>
      <c r="AL43" s="1538">
        <f>SUM(AL39:AL42)</f>
        <v>54</v>
      </c>
      <c r="AM43" s="1539"/>
      <c r="AN43" s="1539"/>
      <c r="AO43" s="1540">
        <f>SUM(AO39:AO42)</f>
        <v>207</v>
      </c>
      <c r="AP43" s="1541">
        <v>1</v>
      </c>
      <c r="AQ43" s="1542">
        <v>2</v>
      </c>
      <c r="AR43" s="1542">
        <v>2</v>
      </c>
      <c r="AS43" s="1543"/>
      <c r="AT43" s="1544">
        <v>1</v>
      </c>
      <c r="AU43" s="1542"/>
      <c r="AV43" s="1542"/>
      <c r="AW43" s="1543"/>
      <c r="AX43" s="1541">
        <v>4</v>
      </c>
      <c r="AY43" s="1542">
        <v>1</v>
      </c>
      <c r="AZ43" s="1542"/>
      <c r="BA43" s="1545">
        <v>3</v>
      </c>
      <c r="BB43" s="1546">
        <v>2</v>
      </c>
      <c r="BC43" s="1547">
        <v>0.5</v>
      </c>
      <c r="BD43" s="1547">
        <v>1.5</v>
      </c>
      <c r="BE43" s="1548"/>
    </row>
    <row r="44" spans="2:57" s="29" customFormat="1" ht="78.75" customHeight="1" thickBot="1">
      <c r="B44" s="2508" t="s">
        <v>143</v>
      </c>
      <c r="C44" s="2509"/>
      <c r="D44" s="2509"/>
      <c r="E44" s="2509"/>
      <c r="F44" s="2509"/>
      <c r="G44" s="2509"/>
      <c r="H44" s="2509"/>
      <c r="I44" s="2509"/>
      <c r="J44" s="2509"/>
      <c r="K44" s="2509"/>
      <c r="L44" s="2509"/>
      <c r="M44" s="2509"/>
      <c r="N44" s="2509"/>
      <c r="O44" s="2509"/>
      <c r="P44" s="2509"/>
      <c r="Q44" s="2509"/>
      <c r="R44" s="2509"/>
      <c r="S44" s="2509"/>
      <c r="T44" s="2509"/>
      <c r="U44" s="2509"/>
      <c r="V44" s="2509"/>
      <c r="W44" s="2509"/>
      <c r="X44" s="2509"/>
      <c r="Y44" s="2509"/>
      <c r="Z44" s="2509"/>
      <c r="AA44" s="2509"/>
      <c r="AB44" s="2509"/>
      <c r="AC44" s="2509"/>
      <c r="AD44" s="2509"/>
      <c r="AE44" s="2509"/>
      <c r="AF44" s="2509"/>
      <c r="AG44" s="2509"/>
      <c r="AH44" s="2509"/>
      <c r="AI44" s="2509"/>
      <c r="AJ44" s="2509"/>
      <c r="AK44" s="2509"/>
      <c r="AL44" s="2509"/>
      <c r="AM44" s="2509"/>
      <c r="AN44" s="2509"/>
      <c r="AO44" s="2509"/>
      <c r="AP44" s="2509"/>
      <c r="AQ44" s="2509"/>
      <c r="AR44" s="2509"/>
      <c r="AS44" s="2509"/>
      <c r="AT44" s="2509"/>
      <c r="AU44" s="2509"/>
      <c r="AV44" s="2509"/>
      <c r="AW44" s="2509"/>
      <c r="AX44" s="3561"/>
      <c r="AY44" s="3561"/>
      <c r="AZ44" s="3561"/>
      <c r="BA44" s="3561"/>
      <c r="BB44" s="3562"/>
      <c r="BC44" s="3562"/>
      <c r="BD44" s="3562"/>
      <c r="BE44" s="3563"/>
    </row>
    <row r="45" spans="2:57" s="29" customFormat="1" ht="78.75" customHeight="1">
      <c r="B45" s="764">
        <v>12</v>
      </c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3234" t="s">
        <v>324</v>
      </c>
      <c r="U45" s="3235"/>
      <c r="V45" s="3574"/>
      <c r="W45" s="3605" t="s">
        <v>187</v>
      </c>
      <c r="X45" s="3606"/>
      <c r="Y45" s="3606"/>
      <c r="Z45" s="3606"/>
      <c r="AA45" s="3606"/>
      <c r="AB45" s="3606"/>
      <c r="AC45" s="3606"/>
      <c r="AD45" s="3607"/>
      <c r="AE45" s="1499">
        <v>6.5</v>
      </c>
      <c r="AF45" s="1495">
        <f>AE45*30</f>
        <v>195</v>
      </c>
      <c r="AG45" s="1499">
        <v>64</v>
      </c>
      <c r="AH45" s="1500">
        <v>36</v>
      </c>
      <c r="AI45" s="1500"/>
      <c r="AJ45" s="1500"/>
      <c r="AK45" s="1500"/>
      <c r="AL45" s="1500">
        <v>28</v>
      </c>
      <c r="AM45" s="319"/>
      <c r="AN45" s="319"/>
      <c r="AO45" s="667">
        <v>131</v>
      </c>
      <c r="AP45" s="428">
        <v>1</v>
      </c>
      <c r="AQ45" s="413"/>
      <c r="AR45" s="413"/>
      <c r="AS45" s="413"/>
      <c r="AT45" s="414"/>
      <c r="AU45" s="413"/>
      <c r="AV45" s="413"/>
      <c r="AW45" s="415"/>
      <c r="AX45" s="428">
        <v>3.5</v>
      </c>
      <c r="AY45" s="413">
        <v>2</v>
      </c>
      <c r="AZ45" s="413"/>
      <c r="BA45" s="345">
        <v>1.5</v>
      </c>
      <c r="BB45" s="1575"/>
      <c r="BC45" s="1497"/>
      <c r="BD45" s="1497"/>
      <c r="BE45" s="1498"/>
    </row>
    <row r="46" spans="2:57" s="29" customFormat="1" ht="78.75" customHeight="1">
      <c r="B46" s="764">
        <v>13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3236" t="s">
        <v>325</v>
      </c>
      <c r="U46" s="3237"/>
      <c r="V46" s="3758"/>
      <c r="W46" s="3568" t="s">
        <v>187</v>
      </c>
      <c r="X46" s="3569"/>
      <c r="Y46" s="3569"/>
      <c r="Z46" s="3569"/>
      <c r="AA46" s="3569"/>
      <c r="AB46" s="3569"/>
      <c r="AC46" s="3569"/>
      <c r="AD46" s="3570"/>
      <c r="AE46" s="1476">
        <v>1</v>
      </c>
      <c r="AF46" s="1475">
        <v>30</v>
      </c>
      <c r="AG46" s="1476"/>
      <c r="AH46" s="712"/>
      <c r="AI46" s="712"/>
      <c r="AJ46" s="712"/>
      <c r="AK46" s="712"/>
      <c r="AL46" s="712"/>
      <c r="AM46" s="320"/>
      <c r="AN46" s="320"/>
      <c r="AO46" s="668">
        <v>30</v>
      </c>
      <c r="AP46" s="421"/>
      <c r="AQ46" s="416"/>
      <c r="AR46" s="416"/>
      <c r="AS46" s="416"/>
      <c r="AT46" s="417">
        <v>1</v>
      </c>
      <c r="AU46" s="416"/>
      <c r="AV46" s="416"/>
      <c r="AW46" s="357"/>
      <c r="AX46" s="421" t="s">
        <v>231</v>
      </c>
      <c r="AY46" s="416"/>
      <c r="AZ46" s="416"/>
      <c r="BA46" s="349"/>
      <c r="BB46" s="1501"/>
      <c r="BC46" s="1478"/>
      <c r="BD46" s="1478"/>
      <c r="BE46" s="1479"/>
    </row>
    <row r="47" spans="2:57" s="29" customFormat="1" ht="78.75" customHeight="1">
      <c r="B47" s="764">
        <v>14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2876" t="s">
        <v>326</v>
      </c>
      <c r="U47" s="2877"/>
      <c r="V47" s="2877"/>
      <c r="W47" s="3568" t="s">
        <v>187</v>
      </c>
      <c r="X47" s="3569"/>
      <c r="Y47" s="3569"/>
      <c r="Z47" s="3569"/>
      <c r="AA47" s="3569"/>
      <c r="AB47" s="3569"/>
      <c r="AC47" s="3569"/>
      <c r="AD47" s="3570"/>
      <c r="AE47" s="1476">
        <v>4</v>
      </c>
      <c r="AF47" s="1475">
        <f>AE47*30</f>
        <v>120</v>
      </c>
      <c r="AG47" s="1476">
        <f>AH47+AJ47+AL47</f>
        <v>46</v>
      </c>
      <c r="AH47" s="712">
        <v>28</v>
      </c>
      <c r="AI47" s="712"/>
      <c r="AJ47" s="712">
        <v>18</v>
      </c>
      <c r="AK47" s="712"/>
      <c r="AL47" s="712"/>
      <c r="AM47" s="320"/>
      <c r="AN47" s="320"/>
      <c r="AO47" s="668">
        <f>AF47-AG47</f>
        <v>74</v>
      </c>
      <c r="AP47" s="421">
        <v>2</v>
      </c>
      <c r="AQ47" s="416"/>
      <c r="AR47" s="416"/>
      <c r="AS47" s="416"/>
      <c r="AT47" s="417"/>
      <c r="AU47" s="416"/>
      <c r="AV47" s="416"/>
      <c r="AW47" s="357">
        <v>2</v>
      </c>
      <c r="AX47" s="422"/>
      <c r="AY47" s="423"/>
      <c r="AZ47" s="423"/>
      <c r="BA47" s="369"/>
      <c r="BB47" s="1502">
        <v>2.5</v>
      </c>
      <c r="BC47" s="1465">
        <v>1.5</v>
      </c>
      <c r="BD47" s="1465">
        <v>1</v>
      </c>
      <c r="BE47" s="1503"/>
    </row>
    <row r="48" spans="2:57" s="29" customFormat="1" ht="78.75" customHeight="1">
      <c r="B48" s="764">
        <v>15</v>
      </c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2876" t="s">
        <v>327</v>
      </c>
      <c r="U48" s="2877"/>
      <c r="V48" s="2877"/>
      <c r="W48" s="3568" t="s">
        <v>257</v>
      </c>
      <c r="X48" s="3569"/>
      <c r="Y48" s="3569"/>
      <c r="Z48" s="3569"/>
      <c r="AA48" s="3569"/>
      <c r="AB48" s="3569"/>
      <c r="AC48" s="3569"/>
      <c r="AD48" s="3570"/>
      <c r="AE48" s="1476">
        <v>3.5</v>
      </c>
      <c r="AF48" s="1475">
        <f aca="true" t="shared" si="0" ref="AF48:AF54">AE48*30</f>
        <v>105</v>
      </c>
      <c r="AG48" s="1476">
        <f aca="true" t="shared" si="1" ref="AG48:AG54">AH48+AJ48+AL48</f>
        <v>18</v>
      </c>
      <c r="AH48" s="712"/>
      <c r="AI48" s="712"/>
      <c r="AJ48" s="712"/>
      <c r="AK48" s="712"/>
      <c r="AL48" s="712">
        <v>18</v>
      </c>
      <c r="AM48" s="320"/>
      <c r="AN48" s="320"/>
      <c r="AO48" s="668">
        <f aca="true" t="shared" si="2" ref="AO48:AO54">AF48-AG48</f>
        <v>87</v>
      </c>
      <c r="AP48" s="421"/>
      <c r="AQ48" s="416">
        <v>1</v>
      </c>
      <c r="AR48" s="416"/>
      <c r="AS48" s="416"/>
      <c r="AT48" s="417"/>
      <c r="AU48" s="416">
        <v>1</v>
      </c>
      <c r="AV48" s="416"/>
      <c r="AW48" s="357"/>
      <c r="AX48" s="422">
        <v>1</v>
      </c>
      <c r="AY48" s="423"/>
      <c r="AZ48" s="423"/>
      <c r="BA48" s="369">
        <v>1</v>
      </c>
      <c r="BB48" s="1502"/>
      <c r="BC48" s="1465"/>
      <c r="BD48" s="1465"/>
      <c r="BE48" s="1503"/>
    </row>
    <row r="49" spans="2:57" s="29" customFormat="1" ht="78.75" customHeight="1">
      <c r="B49" s="764">
        <v>16</v>
      </c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2876" t="s">
        <v>328</v>
      </c>
      <c r="U49" s="2877"/>
      <c r="V49" s="3714"/>
      <c r="W49" s="3568" t="s">
        <v>187</v>
      </c>
      <c r="X49" s="3569"/>
      <c r="Y49" s="3569"/>
      <c r="Z49" s="3569"/>
      <c r="AA49" s="3569"/>
      <c r="AB49" s="3569"/>
      <c r="AC49" s="3569"/>
      <c r="AD49" s="3570"/>
      <c r="AE49" s="1508">
        <v>5</v>
      </c>
      <c r="AF49" s="1475">
        <f t="shared" si="0"/>
        <v>150</v>
      </c>
      <c r="AG49" s="1476">
        <f t="shared" si="1"/>
        <v>36</v>
      </c>
      <c r="AH49" s="714">
        <v>18</v>
      </c>
      <c r="AI49" s="714"/>
      <c r="AJ49" s="714"/>
      <c r="AK49" s="714"/>
      <c r="AL49" s="714">
        <v>18</v>
      </c>
      <c r="AM49" s="322"/>
      <c r="AN49" s="322"/>
      <c r="AO49" s="668">
        <f t="shared" si="2"/>
        <v>114</v>
      </c>
      <c r="AP49" s="422">
        <v>2</v>
      </c>
      <c r="AQ49" s="423"/>
      <c r="AR49" s="423"/>
      <c r="AS49" s="423"/>
      <c r="AT49" s="424"/>
      <c r="AU49" s="423"/>
      <c r="AV49" s="423"/>
      <c r="AW49" s="358">
        <v>2</v>
      </c>
      <c r="AX49" s="422"/>
      <c r="AY49" s="423"/>
      <c r="AZ49" s="423"/>
      <c r="BA49" s="369"/>
      <c r="BB49" s="1502">
        <v>2</v>
      </c>
      <c r="BC49" s="1465">
        <v>1</v>
      </c>
      <c r="BD49" s="1465"/>
      <c r="BE49" s="1503">
        <v>1</v>
      </c>
    </row>
    <row r="50" spans="2:57" s="29" customFormat="1" ht="78.75" customHeight="1">
      <c r="B50" s="764">
        <v>17</v>
      </c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2876" t="s">
        <v>329</v>
      </c>
      <c r="U50" s="3714"/>
      <c r="V50" s="3714"/>
      <c r="W50" s="3568" t="s">
        <v>187</v>
      </c>
      <c r="X50" s="3569"/>
      <c r="Y50" s="3569"/>
      <c r="Z50" s="3569"/>
      <c r="AA50" s="3569"/>
      <c r="AB50" s="3569"/>
      <c r="AC50" s="3569"/>
      <c r="AD50" s="3570"/>
      <c r="AE50" s="1509">
        <v>3</v>
      </c>
      <c r="AF50" s="1475">
        <f t="shared" si="0"/>
        <v>90</v>
      </c>
      <c r="AG50" s="1476">
        <f t="shared" si="1"/>
        <v>46</v>
      </c>
      <c r="AH50" s="716">
        <v>28</v>
      </c>
      <c r="AI50" s="716"/>
      <c r="AJ50" s="716">
        <v>18</v>
      </c>
      <c r="AK50" s="716"/>
      <c r="AL50" s="716"/>
      <c r="AM50" s="323"/>
      <c r="AN50" s="323"/>
      <c r="AO50" s="668">
        <f t="shared" si="2"/>
        <v>44</v>
      </c>
      <c r="AP50" s="425"/>
      <c r="AQ50" s="426">
        <v>2</v>
      </c>
      <c r="AR50" s="426"/>
      <c r="AS50" s="426"/>
      <c r="AT50" s="427"/>
      <c r="AU50" s="426"/>
      <c r="AV50" s="426"/>
      <c r="AW50" s="362"/>
      <c r="AX50" s="425"/>
      <c r="AY50" s="426"/>
      <c r="AZ50" s="426"/>
      <c r="BA50" s="370"/>
      <c r="BB50" s="1504">
        <v>2.5</v>
      </c>
      <c r="BC50" s="1505">
        <v>1.5</v>
      </c>
      <c r="BD50" s="1505">
        <v>1</v>
      </c>
      <c r="BE50" s="1506"/>
    </row>
    <row r="51" spans="2:57" s="29" customFormat="1" ht="78.75" customHeight="1">
      <c r="B51" s="764">
        <v>18</v>
      </c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2876" t="s">
        <v>330</v>
      </c>
      <c r="U51" s="3714"/>
      <c r="V51" s="3714"/>
      <c r="W51" s="3568" t="s">
        <v>187</v>
      </c>
      <c r="X51" s="3569"/>
      <c r="Y51" s="3569"/>
      <c r="Z51" s="3569"/>
      <c r="AA51" s="3569"/>
      <c r="AB51" s="3569"/>
      <c r="AC51" s="3569"/>
      <c r="AD51" s="3570"/>
      <c r="AE51" s="1509">
        <v>3</v>
      </c>
      <c r="AF51" s="1475">
        <f t="shared" si="0"/>
        <v>90</v>
      </c>
      <c r="AG51" s="1476">
        <f t="shared" si="1"/>
        <v>46</v>
      </c>
      <c r="AH51" s="716">
        <v>28</v>
      </c>
      <c r="AI51" s="716"/>
      <c r="AJ51" s="716">
        <v>18</v>
      </c>
      <c r="AK51" s="716"/>
      <c r="AL51" s="716"/>
      <c r="AM51" s="323"/>
      <c r="AN51" s="323"/>
      <c r="AO51" s="668">
        <f t="shared" si="2"/>
        <v>44</v>
      </c>
      <c r="AP51" s="425"/>
      <c r="AQ51" s="426">
        <v>2</v>
      </c>
      <c r="AR51" s="426">
        <v>2</v>
      </c>
      <c r="AS51" s="426"/>
      <c r="AT51" s="427"/>
      <c r="AU51" s="426"/>
      <c r="AV51" s="426"/>
      <c r="AW51" s="362"/>
      <c r="AX51" s="425"/>
      <c r="AY51" s="426"/>
      <c r="AZ51" s="426"/>
      <c r="BA51" s="370"/>
      <c r="BB51" s="1504">
        <v>2.5</v>
      </c>
      <c r="BC51" s="1505">
        <v>1.5</v>
      </c>
      <c r="BD51" s="1505">
        <v>1</v>
      </c>
      <c r="BE51" s="1506"/>
    </row>
    <row r="52" spans="2:57" s="29" customFormat="1" ht="78.75" customHeight="1">
      <c r="B52" s="764">
        <v>19</v>
      </c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2"/>
      <c r="T52" s="3759" t="s">
        <v>331</v>
      </c>
      <c r="U52" s="2877"/>
      <c r="V52" s="3760"/>
      <c r="W52" s="3568" t="s">
        <v>187</v>
      </c>
      <c r="X52" s="3569"/>
      <c r="Y52" s="3569"/>
      <c r="Z52" s="3569"/>
      <c r="AA52" s="3569"/>
      <c r="AB52" s="3569"/>
      <c r="AC52" s="3569"/>
      <c r="AD52" s="3570"/>
      <c r="AE52" s="1509">
        <v>3</v>
      </c>
      <c r="AF52" s="1475">
        <f t="shared" si="0"/>
        <v>90</v>
      </c>
      <c r="AG52" s="1476">
        <f t="shared" si="1"/>
        <v>36</v>
      </c>
      <c r="AH52" s="716"/>
      <c r="AI52" s="716"/>
      <c r="AJ52" s="716"/>
      <c r="AK52" s="716"/>
      <c r="AL52" s="716">
        <v>36</v>
      </c>
      <c r="AM52" s="323"/>
      <c r="AN52" s="323"/>
      <c r="AO52" s="668">
        <f t="shared" si="2"/>
        <v>54</v>
      </c>
      <c r="AP52" s="425"/>
      <c r="AQ52" s="426">
        <v>1</v>
      </c>
      <c r="AR52" s="426"/>
      <c r="AS52" s="426"/>
      <c r="AT52" s="427"/>
      <c r="AU52" s="426"/>
      <c r="AV52" s="426"/>
      <c r="AW52" s="362"/>
      <c r="AX52" s="425">
        <v>2</v>
      </c>
      <c r="AY52" s="426"/>
      <c r="AZ52" s="426"/>
      <c r="BA52" s="370">
        <v>2</v>
      </c>
      <c r="BB52" s="1504"/>
      <c r="BC52" s="1505"/>
      <c r="BD52" s="1505"/>
      <c r="BE52" s="1506"/>
    </row>
    <row r="53" spans="2:57" s="29" customFormat="1" ht="78.75" customHeight="1">
      <c r="B53" s="764">
        <v>20</v>
      </c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2876" t="s">
        <v>332</v>
      </c>
      <c r="U53" s="3714"/>
      <c r="V53" s="3714"/>
      <c r="W53" s="3568" t="s">
        <v>187</v>
      </c>
      <c r="X53" s="3569"/>
      <c r="Y53" s="3569"/>
      <c r="Z53" s="3569"/>
      <c r="AA53" s="3569"/>
      <c r="AB53" s="3569"/>
      <c r="AC53" s="3569"/>
      <c r="AD53" s="3570"/>
      <c r="AE53" s="1509">
        <v>3</v>
      </c>
      <c r="AF53" s="1475">
        <f t="shared" si="0"/>
        <v>90</v>
      </c>
      <c r="AG53" s="1476">
        <f t="shared" si="1"/>
        <v>27</v>
      </c>
      <c r="AH53" s="716">
        <v>9</v>
      </c>
      <c r="AI53" s="716"/>
      <c r="AJ53" s="716"/>
      <c r="AK53" s="716"/>
      <c r="AL53" s="716">
        <v>18</v>
      </c>
      <c r="AM53" s="323"/>
      <c r="AN53" s="323"/>
      <c r="AO53" s="668">
        <f t="shared" si="2"/>
        <v>63</v>
      </c>
      <c r="AP53" s="425"/>
      <c r="AQ53" s="426">
        <v>2</v>
      </c>
      <c r="AR53" s="426"/>
      <c r="AS53" s="426"/>
      <c r="AT53" s="427"/>
      <c r="AU53" s="426"/>
      <c r="AV53" s="426">
        <v>2</v>
      </c>
      <c r="AW53" s="362"/>
      <c r="AX53" s="425"/>
      <c r="AY53" s="426"/>
      <c r="AZ53" s="426"/>
      <c r="BA53" s="370"/>
      <c r="BB53" s="1504">
        <v>1.5</v>
      </c>
      <c r="BC53" s="1505">
        <v>0.5</v>
      </c>
      <c r="BD53" s="1505"/>
      <c r="BE53" s="1506">
        <v>1</v>
      </c>
    </row>
    <row r="54" spans="2:57" s="29" customFormat="1" ht="78.75" customHeight="1" thickBot="1">
      <c r="B54" s="764">
        <v>21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954" t="s">
        <v>333</v>
      </c>
      <c r="U54" s="2978"/>
      <c r="V54" s="3573"/>
      <c r="W54" s="2980" t="s">
        <v>187</v>
      </c>
      <c r="X54" s="3571"/>
      <c r="Y54" s="3571"/>
      <c r="Z54" s="3571"/>
      <c r="AA54" s="3571"/>
      <c r="AB54" s="3571"/>
      <c r="AC54" s="3571"/>
      <c r="AD54" s="3572"/>
      <c r="AE54" s="1485">
        <v>2.5</v>
      </c>
      <c r="AF54" s="1475">
        <f t="shared" si="0"/>
        <v>75</v>
      </c>
      <c r="AG54" s="1476">
        <f t="shared" si="1"/>
        <v>36</v>
      </c>
      <c r="AH54" s="716">
        <v>18</v>
      </c>
      <c r="AI54" s="716"/>
      <c r="AJ54" s="716">
        <v>18</v>
      </c>
      <c r="AK54" s="716"/>
      <c r="AL54" s="716"/>
      <c r="AM54" s="323"/>
      <c r="AN54" s="323"/>
      <c r="AO54" s="668">
        <f t="shared" si="2"/>
        <v>39</v>
      </c>
      <c r="AP54" s="425"/>
      <c r="AQ54" s="426">
        <v>2</v>
      </c>
      <c r="AR54" s="426"/>
      <c r="AS54" s="426"/>
      <c r="AT54" s="427"/>
      <c r="AU54" s="426"/>
      <c r="AV54" s="426">
        <v>2</v>
      </c>
      <c r="AW54" s="362"/>
      <c r="AX54" s="425"/>
      <c r="AY54" s="426"/>
      <c r="AZ54" s="426"/>
      <c r="BA54" s="370"/>
      <c r="BB54" s="1504">
        <v>2</v>
      </c>
      <c r="BC54" s="1505">
        <v>1</v>
      </c>
      <c r="BD54" s="1505">
        <v>1</v>
      </c>
      <c r="BE54" s="1506"/>
    </row>
    <row r="55" spans="2:57" s="1005" customFormat="1" ht="78.75" customHeight="1" thickBot="1">
      <c r="B55" s="3598" t="s">
        <v>153</v>
      </c>
      <c r="C55" s="3599"/>
      <c r="D55" s="3599"/>
      <c r="E55" s="3599"/>
      <c r="F55" s="3599"/>
      <c r="G55" s="3599"/>
      <c r="H55" s="3599"/>
      <c r="I55" s="3599"/>
      <c r="J55" s="3599"/>
      <c r="K55" s="3599"/>
      <c r="L55" s="3599"/>
      <c r="M55" s="3599"/>
      <c r="N55" s="3599"/>
      <c r="O55" s="3599"/>
      <c r="P55" s="3599"/>
      <c r="Q55" s="3599"/>
      <c r="R55" s="3599"/>
      <c r="S55" s="3599"/>
      <c r="T55" s="3599"/>
      <c r="U55" s="3599"/>
      <c r="V55" s="3599"/>
      <c r="W55" s="3599"/>
      <c r="X55" s="3599"/>
      <c r="Y55" s="3599"/>
      <c r="Z55" s="3599"/>
      <c r="AA55" s="3599"/>
      <c r="AB55" s="3599"/>
      <c r="AC55" s="3599"/>
      <c r="AD55" s="3599"/>
      <c r="AE55" s="1528">
        <f>SUM(AE45:AE54)</f>
        <v>34.5</v>
      </c>
      <c r="AF55" s="1529">
        <f>SUM(AF45:AF54)</f>
        <v>1035</v>
      </c>
      <c r="AG55" s="1529">
        <f>SUM(AG45:AG54)</f>
        <v>355</v>
      </c>
      <c r="AH55" s="1529">
        <f>SUM(AH45:AH54)</f>
        <v>165</v>
      </c>
      <c r="AI55" s="1529"/>
      <c r="AJ55" s="1529">
        <f>SUM(AJ45:AJ54)</f>
        <v>72</v>
      </c>
      <c r="AK55" s="1529"/>
      <c r="AL55" s="1529">
        <f>SUM(AL45:AL54)</f>
        <v>118</v>
      </c>
      <c r="AM55" s="1530"/>
      <c r="AN55" s="1530"/>
      <c r="AO55" s="1531">
        <f>SUM(AO45:AO54)</f>
        <v>680</v>
      </c>
      <c r="AP55" s="1532">
        <v>3</v>
      </c>
      <c r="AQ55" s="1533">
        <v>6</v>
      </c>
      <c r="AR55" s="1533">
        <v>1</v>
      </c>
      <c r="AS55" s="1534"/>
      <c r="AT55" s="1532">
        <v>1</v>
      </c>
      <c r="AU55" s="1533">
        <v>1</v>
      </c>
      <c r="AV55" s="1533">
        <v>2</v>
      </c>
      <c r="AW55" s="1535">
        <v>2</v>
      </c>
      <c r="AX55" s="1536">
        <f aca="true" t="shared" si="3" ref="AX55:BE55">SUM(AX45:AX54)</f>
        <v>6.5</v>
      </c>
      <c r="AY55" s="1533">
        <f t="shared" si="3"/>
        <v>2</v>
      </c>
      <c r="AZ55" s="1533">
        <f t="shared" si="3"/>
        <v>0</v>
      </c>
      <c r="BA55" s="1535">
        <f t="shared" si="3"/>
        <v>4.5</v>
      </c>
      <c r="BB55" s="929">
        <f t="shared" si="3"/>
        <v>13</v>
      </c>
      <c r="BC55" s="929">
        <f t="shared" si="3"/>
        <v>7</v>
      </c>
      <c r="BD55" s="929">
        <f t="shared" si="3"/>
        <v>4</v>
      </c>
      <c r="BE55" s="929">
        <f t="shared" si="3"/>
        <v>2</v>
      </c>
    </row>
    <row r="56" spans="2:66" s="1555" customFormat="1" ht="78.75" customHeight="1" thickBot="1">
      <c r="B56" s="3486" t="s">
        <v>334</v>
      </c>
      <c r="C56" s="3487"/>
      <c r="D56" s="3487"/>
      <c r="E56" s="3487"/>
      <c r="F56" s="3487"/>
      <c r="G56" s="3487"/>
      <c r="H56" s="3487"/>
      <c r="I56" s="3487"/>
      <c r="J56" s="3487"/>
      <c r="K56" s="3487"/>
      <c r="L56" s="3487"/>
      <c r="M56" s="3487"/>
      <c r="N56" s="3487"/>
      <c r="O56" s="3487"/>
      <c r="P56" s="3487"/>
      <c r="Q56" s="3487"/>
      <c r="R56" s="3487"/>
      <c r="S56" s="3487"/>
      <c r="T56" s="3487"/>
      <c r="U56" s="3487"/>
      <c r="V56" s="3487"/>
      <c r="W56" s="3487"/>
      <c r="X56" s="3487"/>
      <c r="Y56" s="3487"/>
      <c r="Z56" s="3487"/>
      <c r="AA56" s="3487"/>
      <c r="AB56" s="3487"/>
      <c r="AC56" s="3487"/>
      <c r="AD56" s="3488"/>
      <c r="AE56" s="1553">
        <f>AE43+AE55</f>
        <v>45</v>
      </c>
      <c r="AF56" s="1512">
        <f>AF43+AF55</f>
        <v>1350</v>
      </c>
      <c r="AG56" s="1512">
        <f>AG43+AG55</f>
        <v>463</v>
      </c>
      <c r="AH56" s="1512">
        <f>AH43+AH55</f>
        <v>192</v>
      </c>
      <c r="AI56" s="1512"/>
      <c r="AJ56" s="1512">
        <f>AJ43+AJ55</f>
        <v>99</v>
      </c>
      <c r="AK56" s="1512"/>
      <c r="AL56" s="1512">
        <f>AL43+AL55</f>
        <v>172</v>
      </c>
      <c r="AM56" s="1512"/>
      <c r="AN56" s="1513"/>
      <c r="AO56" s="1514">
        <f>AO43+AO55</f>
        <v>887</v>
      </c>
      <c r="AP56" s="1515">
        <f>AP43+AP55</f>
        <v>4</v>
      </c>
      <c r="AQ56" s="1512">
        <f>AQ43+AQ55</f>
        <v>8</v>
      </c>
      <c r="AR56" s="1512">
        <f>AR43+AR55</f>
        <v>3</v>
      </c>
      <c r="AS56" s="1516"/>
      <c r="AT56" s="1515">
        <f aca="true" t="shared" si="4" ref="AT56:BE56">AT43+AT55</f>
        <v>2</v>
      </c>
      <c r="AU56" s="1512">
        <f t="shared" si="4"/>
        <v>1</v>
      </c>
      <c r="AV56" s="1512">
        <f t="shared" si="4"/>
        <v>2</v>
      </c>
      <c r="AW56" s="1513">
        <f t="shared" si="4"/>
        <v>2</v>
      </c>
      <c r="AX56" s="1517">
        <f t="shared" si="4"/>
        <v>10.5</v>
      </c>
      <c r="AY56" s="1518">
        <f t="shared" si="4"/>
        <v>3</v>
      </c>
      <c r="AZ56" s="1518">
        <f t="shared" si="4"/>
        <v>0</v>
      </c>
      <c r="BA56" s="1519">
        <f t="shared" si="4"/>
        <v>7.5</v>
      </c>
      <c r="BB56" s="1520">
        <f t="shared" si="4"/>
        <v>15</v>
      </c>
      <c r="BC56" s="1518">
        <f t="shared" si="4"/>
        <v>7.5</v>
      </c>
      <c r="BD56" s="1518">
        <f t="shared" si="4"/>
        <v>5.5</v>
      </c>
      <c r="BE56" s="1519">
        <f t="shared" si="4"/>
        <v>2</v>
      </c>
      <c r="BF56" s="1554"/>
      <c r="BG56" s="1554"/>
      <c r="BH56" s="1554"/>
      <c r="BI56" s="1554"/>
      <c r="BJ56" s="1554"/>
      <c r="BL56" s="1556"/>
      <c r="BM56" s="1556"/>
      <c r="BN56" s="1556"/>
    </row>
    <row r="57" spans="2:57" s="29" customFormat="1" ht="78.75" customHeight="1" thickBot="1">
      <c r="B57" s="3610" t="s">
        <v>124</v>
      </c>
      <c r="C57" s="3453"/>
      <c r="D57" s="3453"/>
      <c r="E57" s="3453"/>
      <c r="F57" s="3453"/>
      <c r="G57" s="3453"/>
      <c r="H57" s="3453"/>
      <c r="I57" s="3453"/>
      <c r="J57" s="3453"/>
      <c r="K57" s="3453"/>
      <c r="L57" s="3453"/>
      <c r="M57" s="3453"/>
      <c r="N57" s="3453"/>
      <c r="O57" s="3453"/>
      <c r="P57" s="3453"/>
      <c r="Q57" s="3453"/>
      <c r="R57" s="3453"/>
      <c r="S57" s="3453"/>
      <c r="T57" s="3453"/>
      <c r="U57" s="3453"/>
      <c r="V57" s="3453"/>
      <c r="W57" s="3453"/>
      <c r="X57" s="3453"/>
      <c r="Y57" s="3453"/>
      <c r="Z57" s="3453"/>
      <c r="AA57" s="3453"/>
      <c r="AB57" s="3453"/>
      <c r="AC57" s="3453"/>
      <c r="AD57" s="3454"/>
      <c r="AE57" s="708">
        <v>60</v>
      </c>
      <c r="AF57" s="1511">
        <f>AF36+AF56</f>
        <v>1800</v>
      </c>
      <c r="AG57" s="1511">
        <f>AG36+AG56</f>
        <v>724</v>
      </c>
      <c r="AH57" s="1511">
        <f>AH36+AH56</f>
        <v>273</v>
      </c>
      <c r="AI57" s="1511"/>
      <c r="AJ57" s="1511">
        <f>AJ36+AJ56</f>
        <v>279</v>
      </c>
      <c r="AK57" s="1511"/>
      <c r="AL57" s="1511">
        <f>AL36+AL56</f>
        <v>172</v>
      </c>
      <c r="AM57" s="1521"/>
      <c r="AN57" s="1521"/>
      <c r="AO57" s="1522">
        <f>AO36+AO56</f>
        <v>1076</v>
      </c>
      <c r="AP57" s="1523">
        <f>AP36+AP56</f>
        <v>4</v>
      </c>
      <c r="AQ57" s="1511">
        <f>AQ36+AQ56</f>
        <v>14</v>
      </c>
      <c r="AR57" s="1511">
        <f>AR36+AR56</f>
        <v>4</v>
      </c>
      <c r="AS57" s="1524"/>
      <c r="AT57" s="1525">
        <f>AU36+AT56</f>
        <v>2</v>
      </c>
      <c r="AU57" s="1526">
        <f aca="true" t="shared" si="5" ref="AU57:BE57">AU36+AU56</f>
        <v>1</v>
      </c>
      <c r="AV57" s="1526">
        <f t="shared" si="5"/>
        <v>2</v>
      </c>
      <c r="AW57" s="1527">
        <f t="shared" si="5"/>
        <v>3</v>
      </c>
      <c r="AX57" s="1523">
        <f t="shared" si="5"/>
        <v>20</v>
      </c>
      <c r="AY57" s="1511">
        <f t="shared" si="5"/>
        <v>6.5</v>
      </c>
      <c r="AZ57" s="1511">
        <f t="shared" si="5"/>
        <v>6</v>
      </c>
      <c r="BA57" s="1521">
        <f t="shared" si="5"/>
        <v>7.5</v>
      </c>
      <c r="BB57" s="1550">
        <f t="shared" si="5"/>
        <v>20</v>
      </c>
      <c r="BC57" s="1551">
        <f t="shared" si="5"/>
        <v>8.5</v>
      </c>
      <c r="BD57" s="1551">
        <f t="shared" si="5"/>
        <v>9.5</v>
      </c>
      <c r="BE57" s="1552">
        <f t="shared" si="5"/>
        <v>2</v>
      </c>
    </row>
    <row r="58" spans="2:57" s="29" customFormat="1" ht="39.75" customHeight="1">
      <c r="B58" s="291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540"/>
      <c r="V58" s="3540"/>
      <c r="W58" s="34"/>
      <c r="X58" s="34"/>
      <c r="Y58" s="35"/>
      <c r="Z58" s="35"/>
      <c r="AA58" s="256"/>
      <c r="AB58" s="3018" t="s">
        <v>33</v>
      </c>
      <c r="AC58" s="3019"/>
      <c r="AD58" s="3600"/>
      <c r="AE58" s="3564" t="s">
        <v>34</v>
      </c>
      <c r="AF58" s="3565"/>
      <c r="AG58" s="3565"/>
      <c r="AH58" s="3565"/>
      <c r="AI58" s="3565"/>
      <c r="AJ58" s="3565"/>
      <c r="AK58" s="3565"/>
      <c r="AL58" s="3565"/>
      <c r="AM58" s="3565"/>
      <c r="AN58" s="3566"/>
      <c r="AO58" s="3567"/>
      <c r="AP58" s="609">
        <v>4</v>
      </c>
      <c r="AQ58" s="607"/>
      <c r="AR58" s="607"/>
      <c r="AS58" s="608"/>
      <c r="AT58" s="673"/>
      <c r="AU58" s="607"/>
      <c r="AV58" s="607"/>
      <c r="AW58" s="608"/>
      <c r="AX58" s="609">
        <v>2</v>
      </c>
      <c r="AY58" s="607"/>
      <c r="AZ58" s="607"/>
      <c r="BA58" s="610"/>
      <c r="BB58" s="1566">
        <v>2</v>
      </c>
      <c r="BC58" s="1567"/>
      <c r="BD58" s="1567"/>
      <c r="BE58" s="1570"/>
    </row>
    <row r="59" spans="2:57" s="29" customFormat="1" ht="39.75" customHeight="1">
      <c r="B59" s="291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927"/>
      <c r="V59" s="2927"/>
      <c r="W59" s="34"/>
      <c r="X59" s="34"/>
      <c r="Y59" s="35"/>
      <c r="Z59" s="35"/>
      <c r="AA59" s="35"/>
      <c r="AB59" s="3020"/>
      <c r="AC59" s="3021"/>
      <c r="AD59" s="3601"/>
      <c r="AE59" s="2417" t="s">
        <v>35</v>
      </c>
      <c r="AF59" s="2418"/>
      <c r="AG59" s="2418"/>
      <c r="AH59" s="2418"/>
      <c r="AI59" s="2418"/>
      <c r="AJ59" s="2418"/>
      <c r="AK59" s="2418"/>
      <c r="AL59" s="2418"/>
      <c r="AM59" s="2418"/>
      <c r="AN59" s="3546"/>
      <c r="AO59" s="3547"/>
      <c r="AP59" s="433"/>
      <c r="AQ59" s="432">
        <v>14</v>
      </c>
      <c r="AR59" s="432"/>
      <c r="AS59" s="385"/>
      <c r="AT59" s="674"/>
      <c r="AU59" s="432"/>
      <c r="AV59" s="432"/>
      <c r="AW59" s="385"/>
      <c r="AX59" s="433">
        <v>6</v>
      </c>
      <c r="AY59" s="432"/>
      <c r="AZ59" s="432"/>
      <c r="BA59" s="434"/>
      <c r="BB59" s="1568">
        <v>8</v>
      </c>
      <c r="BC59" s="1569"/>
      <c r="BD59" s="1569"/>
      <c r="BE59" s="1571"/>
    </row>
    <row r="60" spans="2:57" s="29" customFormat="1" ht="39.75" customHeight="1">
      <c r="B60" s="291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927"/>
      <c r="V60" s="2927"/>
      <c r="W60" s="34"/>
      <c r="X60" s="34"/>
      <c r="Y60" s="35"/>
      <c r="Z60" s="35"/>
      <c r="AA60" s="35"/>
      <c r="AB60" s="3020"/>
      <c r="AC60" s="3021"/>
      <c r="AD60" s="3601"/>
      <c r="AE60" s="2417" t="s">
        <v>36</v>
      </c>
      <c r="AF60" s="2418"/>
      <c r="AG60" s="2418"/>
      <c r="AH60" s="2418"/>
      <c r="AI60" s="2418"/>
      <c r="AJ60" s="2418"/>
      <c r="AK60" s="2418"/>
      <c r="AL60" s="2418"/>
      <c r="AM60" s="2418"/>
      <c r="AN60" s="3546"/>
      <c r="AO60" s="3547"/>
      <c r="AP60" s="433"/>
      <c r="AQ60" s="432"/>
      <c r="AR60" s="432">
        <v>4</v>
      </c>
      <c r="AS60" s="385"/>
      <c r="AT60" s="674"/>
      <c r="AU60" s="432"/>
      <c r="AV60" s="432"/>
      <c r="AW60" s="385"/>
      <c r="AX60" s="433">
        <v>3</v>
      </c>
      <c r="AY60" s="432"/>
      <c r="AZ60" s="432"/>
      <c r="BA60" s="434"/>
      <c r="BB60" s="1568">
        <v>1</v>
      </c>
      <c r="BC60" s="1569"/>
      <c r="BD60" s="1569"/>
      <c r="BE60" s="1571"/>
    </row>
    <row r="61" spans="2:57" s="29" customFormat="1" ht="39.75" customHeight="1">
      <c r="B61" s="291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38" t="s">
        <v>37</v>
      </c>
      <c r="U61" s="2915"/>
      <c r="V61" s="2915"/>
      <c r="W61" s="34"/>
      <c r="X61" s="34"/>
      <c r="Y61" s="35"/>
      <c r="Z61" s="35"/>
      <c r="AA61" s="35"/>
      <c r="AB61" s="3020"/>
      <c r="AC61" s="3021"/>
      <c r="AD61" s="3601"/>
      <c r="AE61" s="2417" t="s">
        <v>38</v>
      </c>
      <c r="AF61" s="2418"/>
      <c r="AG61" s="2418"/>
      <c r="AH61" s="2418"/>
      <c r="AI61" s="2418"/>
      <c r="AJ61" s="2418"/>
      <c r="AK61" s="2418"/>
      <c r="AL61" s="2418"/>
      <c r="AM61" s="2418"/>
      <c r="AN61" s="3546"/>
      <c r="AO61" s="3547"/>
      <c r="AP61" s="433"/>
      <c r="AQ61" s="432"/>
      <c r="AR61" s="432"/>
      <c r="AS61" s="385"/>
      <c r="AT61" s="674"/>
      <c r="AU61" s="432"/>
      <c r="AV61" s="432"/>
      <c r="AW61" s="385"/>
      <c r="AX61" s="433"/>
      <c r="AY61" s="432"/>
      <c r="AZ61" s="432"/>
      <c r="BA61" s="434"/>
      <c r="BB61" s="1568"/>
      <c r="BC61" s="1569"/>
      <c r="BD61" s="1569"/>
      <c r="BE61" s="1571"/>
    </row>
    <row r="62" spans="2:57" s="29" customFormat="1" ht="39.75" customHeight="1">
      <c r="B62" s="291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916" t="s">
        <v>80</v>
      </c>
      <c r="U62" s="3541"/>
      <c r="V62" s="36"/>
      <c r="W62" s="34"/>
      <c r="X62" s="34"/>
      <c r="Y62" s="37"/>
      <c r="Z62" s="37"/>
      <c r="AA62" s="37"/>
      <c r="AB62" s="3020"/>
      <c r="AC62" s="3021"/>
      <c r="AD62" s="3601"/>
      <c r="AE62" s="2417" t="s">
        <v>39</v>
      </c>
      <c r="AF62" s="2418"/>
      <c r="AG62" s="2418"/>
      <c r="AH62" s="2418"/>
      <c r="AI62" s="2418"/>
      <c r="AJ62" s="2418"/>
      <c r="AK62" s="2418"/>
      <c r="AL62" s="2418"/>
      <c r="AM62" s="2418"/>
      <c r="AN62" s="3546"/>
      <c r="AO62" s="3547"/>
      <c r="AP62" s="433"/>
      <c r="AQ62" s="432"/>
      <c r="AR62" s="432"/>
      <c r="AS62" s="385"/>
      <c r="AT62" s="674">
        <v>2</v>
      </c>
      <c r="AU62" s="432"/>
      <c r="AV62" s="432"/>
      <c r="AW62" s="385"/>
      <c r="AX62" s="433">
        <v>1</v>
      </c>
      <c r="AY62" s="432"/>
      <c r="AZ62" s="432"/>
      <c r="BA62" s="434"/>
      <c r="BB62" s="1568">
        <v>1</v>
      </c>
      <c r="BC62" s="1569"/>
      <c r="BD62" s="1569"/>
      <c r="BE62" s="1571"/>
    </row>
    <row r="63" spans="2:57" s="29" customFormat="1" ht="39.75" customHeight="1">
      <c r="B63" s="291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883" t="s">
        <v>81</v>
      </c>
      <c r="U63" s="3541"/>
      <c r="V63" s="36"/>
      <c r="W63" s="34"/>
      <c r="X63" s="34"/>
      <c r="Y63" s="35"/>
      <c r="Z63" s="35"/>
      <c r="AA63" s="35"/>
      <c r="AB63" s="3020"/>
      <c r="AC63" s="3021"/>
      <c r="AD63" s="3601"/>
      <c r="AE63" s="2417" t="s">
        <v>25</v>
      </c>
      <c r="AF63" s="2418"/>
      <c r="AG63" s="2418"/>
      <c r="AH63" s="2418"/>
      <c r="AI63" s="2418"/>
      <c r="AJ63" s="2418"/>
      <c r="AK63" s="2418"/>
      <c r="AL63" s="2418"/>
      <c r="AM63" s="2418"/>
      <c r="AN63" s="3546"/>
      <c r="AO63" s="3547"/>
      <c r="AP63" s="433"/>
      <c r="AQ63" s="432"/>
      <c r="AR63" s="432"/>
      <c r="AS63" s="385"/>
      <c r="AT63" s="674"/>
      <c r="AU63" s="432">
        <v>1</v>
      </c>
      <c r="AV63" s="432"/>
      <c r="AW63" s="385"/>
      <c r="AX63" s="433">
        <v>1</v>
      </c>
      <c r="AY63" s="432"/>
      <c r="AZ63" s="432"/>
      <c r="BA63" s="434"/>
      <c r="BB63" s="1568"/>
      <c r="BC63" s="1569"/>
      <c r="BD63" s="1569"/>
      <c r="BE63" s="1571"/>
    </row>
    <row r="64" spans="2:57" s="29" customFormat="1" ht="39.75" customHeigh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883" t="s">
        <v>82</v>
      </c>
      <c r="U64" s="2883"/>
      <c r="V64" s="36"/>
      <c r="W64" s="34"/>
      <c r="X64" s="34"/>
      <c r="Y64" s="35"/>
      <c r="Z64" s="35"/>
      <c r="AA64" s="35"/>
      <c r="AB64" s="3020"/>
      <c r="AC64" s="3021"/>
      <c r="AD64" s="3601"/>
      <c r="AE64" s="2417" t="s">
        <v>26</v>
      </c>
      <c r="AF64" s="2418"/>
      <c r="AG64" s="2418"/>
      <c r="AH64" s="2418"/>
      <c r="AI64" s="2418"/>
      <c r="AJ64" s="2418"/>
      <c r="AK64" s="2418"/>
      <c r="AL64" s="2418"/>
      <c r="AM64" s="2418"/>
      <c r="AN64" s="3546"/>
      <c r="AO64" s="3547"/>
      <c r="AP64" s="433"/>
      <c r="AQ64" s="432"/>
      <c r="AR64" s="432"/>
      <c r="AS64" s="385"/>
      <c r="AT64" s="674"/>
      <c r="AU64" s="432"/>
      <c r="AV64" s="432">
        <v>2</v>
      </c>
      <c r="AW64" s="385"/>
      <c r="AX64" s="433"/>
      <c r="AY64" s="432"/>
      <c r="AZ64" s="432"/>
      <c r="BA64" s="434"/>
      <c r="BB64" s="1568">
        <v>2</v>
      </c>
      <c r="BC64" s="1569"/>
      <c r="BD64" s="1569"/>
      <c r="BE64" s="1571"/>
    </row>
    <row r="65" spans="2:57" s="29" customFormat="1" ht="39.75" customHeight="1" thickBot="1">
      <c r="B65" s="291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883" t="s">
        <v>83</v>
      </c>
      <c r="U65" s="3541"/>
      <c r="V65" s="3541"/>
      <c r="W65" s="34"/>
      <c r="X65" s="34"/>
      <c r="Y65" s="35"/>
      <c r="Z65" s="35"/>
      <c r="AA65" s="35"/>
      <c r="AB65" s="3602"/>
      <c r="AC65" s="3603"/>
      <c r="AD65" s="3604"/>
      <c r="AE65" s="3542" t="s">
        <v>40</v>
      </c>
      <c r="AF65" s="3543"/>
      <c r="AG65" s="3543"/>
      <c r="AH65" s="3543"/>
      <c r="AI65" s="3543"/>
      <c r="AJ65" s="3543"/>
      <c r="AK65" s="3543"/>
      <c r="AL65" s="3543"/>
      <c r="AM65" s="3543"/>
      <c r="AN65" s="3544"/>
      <c r="AO65" s="3545"/>
      <c r="AP65" s="613"/>
      <c r="AQ65" s="611"/>
      <c r="AR65" s="611"/>
      <c r="AS65" s="612"/>
      <c r="AT65" s="675"/>
      <c r="AU65" s="611"/>
      <c r="AV65" s="611"/>
      <c r="AW65" s="612">
        <v>3</v>
      </c>
      <c r="AX65" s="613">
        <v>1</v>
      </c>
      <c r="AY65" s="611"/>
      <c r="AZ65" s="611"/>
      <c r="BA65" s="614"/>
      <c r="BB65" s="1572">
        <v>2</v>
      </c>
      <c r="BC65" s="1573"/>
      <c r="BD65" s="1573"/>
      <c r="BE65" s="1574"/>
    </row>
    <row r="66" spans="2:70" s="29" customFormat="1" ht="39.75" customHeight="1" thickBot="1">
      <c r="B66" s="3608"/>
      <c r="C66" s="3609"/>
      <c r="D66" s="3609"/>
      <c r="E66" s="3609"/>
      <c r="F66" s="3609"/>
      <c r="G66" s="3609"/>
      <c r="H66" s="3609"/>
      <c r="I66" s="3609"/>
      <c r="J66" s="3609"/>
      <c r="K66" s="3609"/>
      <c r="L66" s="3609"/>
      <c r="M66" s="3609"/>
      <c r="N66" s="3609"/>
      <c r="O66" s="3609"/>
      <c r="P66" s="3609"/>
      <c r="Q66" s="3609"/>
      <c r="R66" s="3609"/>
      <c r="S66" s="3609"/>
      <c r="T66" s="3609"/>
      <c r="U66" s="3609"/>
      <c r="V66" s="3609"/>
      <c r="W66" s="3609"/>
      <c r="X66" s="3609"/>
      <c r="Y66" s="3609"/>
      <c r="Z66" s="3609"/>
      <c r="AA66" s="136"/>
      <c r="AB66" s="3548"/>
      <c r="AC66" s="3548"/>
      <c r="AD66" s="3548"/>
      <c r="AE66" s="3548"/>
      <c r="AF66" s="3548"/>
      <c r="AG66" s="3548"/>
      <c r="AH66" s="3548"/>
      <c r="AI66" s="3548"/>
      <c r="AJ66" s="3548"/>
      <c r="AK66" s="3548"/>
      <c r="AL66" s="3548"/>
      <c r="AM66" s="3548"/>
      <c r="AN66" s="3548"/>
      <c r="AO66" s="3548"/>
      <c r="AP66" s="3548"/>
      <c r="AQ66" s="3548"/>
      <c r="AR66" s="3548"/>
      <c r="AS66" s="3548"/>
      <c r="AT66" s="3548"/>
      <c r="AU66" s="3548"/>
      <c r="AV66" s="3548"/>
      <c r="AW66" s="3548"/>
      <c r="AX66" s="3548"/>
      <c r="AY66" s="3548"/>
      <c r="AZ66" s="331"/>
      <c r="BA66" s="331"/>
      <c r="BB66" s="331"/>
      <c r="BC66" s="331"/>
      <c r="BD66" s="331"/>
      <c r="BE66" s="331"/>
      <c r="BH66" s="3517"/>
      <c r="BI66" s="3517"/>
      <c r="BJ66" s="3517"/>
      <c r="BK66" s="3517"/>
      <c r="BL66" s="3517"/>
      <c r="BM66" s="3517"/>
      <c r="BN66" s="3517"/>
      <c r="BO66" s="3517"/>
      <c r="BP66" s="3517"/>
      <c r="BQ66" s="3517"/>
      <c r="BR66" s="3517"/>
    </row>
    <row r="67" spans="2:57" s="29" customFormat="1" ht="39.75" customHeight="1" thickBot="1" thickTop="1">
      <c r="B67" s="241" t="s">
        <v>42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3534" t="s">
        <v>43</v>
      </c>
      <c r="U67" s="3535"/>
      <c r="V67" s="218" t="s">
        <v>44</v>
      </c>
      <c r="W67" s="3673" t="s">
        <v>45</v>
      </c>
      <c r="X67" s="3673"/>
      <c r="Y67" s="3652" t="s">
        <v>46</v>
      </c>
      <c r="Z67" s="3653"/>
      <c r="AA67" s="47"/>
      <c r="AB67" s="242" t="s">
        <v>42</v>
      </c>
      <c r="AC67" s="3674" t="s">
        <v>100</v>
      </c>
      <c r="AD67" s="3675"/>
      <c r="AE67" s="3675"/>
      <c r="AF67" s="3675"/>
      <c r="AG67" s="3675"/>
      <c r="AH67" s="3675"/>
      <c r="AI67" s="3675"/>
      <c r="AJ67" s="3675"/>
      <c r="AK67" s="3675"/>
      <c r="AL67" s="3675"/>
      <c r="AM67" s="3675"/>
      <c r="AN67" s="3675"/>
      <c r="AO67" s="3675"/>
      <c r="AP67" s="3675"/>
      <c r="AQ67" s="3675"/>
      <c r="AR67" s="3675"/>
      <c r="AS67" s="3676"/>
      <c r="AT67" s="3654" t="s">
        <v>44</v>
      </c>
      <c r="AU67" s="3655"/>
      <c r="AV67" s="3655"/>
      <c r="AW67" s="3655"/>
      <c r="AX67" s="3655"/>
      <c r="AY67" s="3656"/>
      <c r="AZ67" s="331"/>
      <c r="BA67" s="331"/>
      <c r="BB67" s="331"/>
      <c r="BC67" s="331"/>
      <c r="BD67" s="331"/>
      <c r="BE67" s="331"/>
    </row>
    <row r="68" spans="2:57" s="29" customFormat="1" ht="39.75" customHeight="1">
      <c r="B68" s="14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538"/>
      <c r="U68" s="3539"/>
      <c r="V68" s="146"/>
      <c r="W68" s="3685"/>
      <c r="X68" s="3685"/>
      <c r="Y68" s="3683"/>
      <c r="Z68" s="3684"/>
      <c r="AA68" s="44"/>
      <c r="AB68" s="192"/>
      <c r="AC68" s="2444"/>
      <c r="AD68" s="3681"/>
      <c r="AE68" s="3681"/>
      <c r="AF68" s="3681"/>
      <c r="AG68" s="3681"/>
      <c r="AH68" s="3681"/>
      <c r="AI68" s="3681"/>
      <c r="AJ68" s="3681"/>
      <c r="AK68" s="3681"/>
      <c r="AL68" s="3681"/>
      <c r="AM68" s="3681"/>
      <c r="AN68" s="3681"/>
      <c r="AO68" s="3681"/>
      <c r="AP68" s="3681"/>
      <c r="AQ68" s="3681"/>
      <c r="AR68" s="3681"/>
      <c r="AS68" s="3682"/>
      <c r="AT68" s="3243"/>
      <c r="AU68" s="3556"/>
      <c r="AV68" s="3556"/>
      <c r="AW68" s="3556"/>
      <c r="AX68" s="3556"/>
      <c r="AY68" s="3557"/>
      <c r="AZ68" s="331"/>
      <c r="BA68" s="331"/>
      <c r="BB68" s="331"/>
      <c r="BC68" s="331"/>
      <c r="BD68" s="331"/>
      <c r="BE68" s="331"/>
    </row>
    <row r="69" spans="2:57" s="29" customFormat="1" ht="39.75" customHeight="1" thickBot="1"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3536"/>
      <c r="U69" s="3537"/>
      <c r="V69" s="144"/>
      <c r="W69" s="3745"/>
      <c r="X69" s="3745"/>
      <c r="Y69" s="3679"/>
      <c r="Z69" s="3680"/>
      <c r="AA69" s="44"/>
      <c r="AB69" s="193"/>
      <c r="AC69" s="2455"/>
      <c r="AD69" s="3677"/>
      <c r="AE69" s="3677"/>
      <c r="AF69" s="3677"/>
      <c r="AG69" s="3677"/>
      <c r="AH69" s="3677"/>
      <c r="AI69" s="3677"/>
      <c r="AJ69" s="3677"/>
      <c r="AK69" s="3677"/>
      <c r="AL69" s="3677"/>
      <c r="AM69" s="3677"/>
      <c r="AN69" s="3677"/>
      <c r="AO69" s="3677"/>
      <c r="AP69" s="3677"/>
      <c r="AQ69" s="3677"/>
      <c r="AR69" s="3677"/>
      <c r="AS69" s="3678"/>
      <c r="AT69" s="3244"/>
      <c r="AU69" s="3554"/>
      <c r="AV69" s="3554"/>
      <c r="AW69" s="3554"/>
      <c r="AX69" s="3554"/>
      <c r="AY69" s="3555"/>
      <c r="AZ69" s="331"/>
      <c r="BA69" s="331"/>
      <c r="BB69" s="331"/>
      <c r="BC69" s="331"/>
      <c r="BD69" s="331"/>
      <c r="BE69" s="331"/>
    </row>
    <row r="70" spans="2:57" s="29" customFormat="1" ht="39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9"/>
      <c r="V70" s="50"/>
      <c r="W70" s="45"/>
      <c r="X70" s="45"/>
      <c r="Y70" s="40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330"/>
      <c r="AO70" s="330"/>
      <c r="AP70" s="330"/>
      <c r="AQ70" s="435"/>
      <c r="AR70" s="435"/>
      <c r="AS70" s="435"/>
      <c r="AT70" s="330"/>
      <c r="AU70" s="436"/>
      <c r="AV70" s="436"/>
      <c r="AW70" s="436"/>
      <c r="AX70" s="436"/>
      <c r="AY70" s="436"/>
      <c r="AZ70" s="331"/>
      <c r="BA70" s="331"/>
      <c r="BB70" s="331"/>
      <c r="BC70" s="331"/>
      <c r="BD70" s="331"/>
      <c r="BE70" s="331"/>
    </row>
    <row r="71" spans="2:57" s="29" customFormat="1" ht="39.75" customHeight="1" thickBo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3038" t="s">
        <v>144</v>
      </c>
      <c r="U71" s="3038"/>
      <c r="V71" s="3038"/>
      <c r="W71" s="3038"/>
      <c r="X71" s="3038"/>
      <c r="Y71" s="3038"/>
      <c r="Z71" s="3038"/>
      <c r="AA71" s="3038"/>
      <c r="AB71" s="3038"/>
      <c r="AC71" s="3038"/>
      <c r="AD71" s="3038"/>
      <c r="AE71" s="3038"/>
      <c r="AF71" s="3038"/>
      <c r="AG71" s="3038"/>
      <c r="AH71" s="3038"/>
      <c r="AI71" s="3038"/>
      <c r="AJ71" s="3038"/>
      <c r="AK71" s="3038"/>
      <c r="AL71" s="3038"/>
      <c r="AM71" s="3038"/>
      <c r="AN71" s="3038"/>
      <c r="AO71" s="3038"/>
      <c r="AP71" s="3038"/>
      <c r="AQ71" s="3038"/>
      <c r="AR71" s="3038"/>
      <c r="AS71" s="3038"/>
      <c r="AT71" s="3038"/>
      <c r="AU71" s="3038"/>
      <c r="AV71" s="3038"/>
      <c r="AW71" s="3038"/>
      <c r="AX71" s="3038"/>
      <c r="AY71" s="3038"/>
      <c r="AZ71" s="3038"/>
      <c r="BA71" s="3038"/>
      <c r="BB71" s="3038"/>
      <c r="BC71" s="3038"/>
      <c r="BD71" s="3038"/>
      <c r="BE71" s="307"/>
    </row>
    <row r="72" spans="1:255" s="54" customFormat="1" ht="39.75" customHeight="1" thickBot="1" thickTop="1">
      <c r="A72" s="29"/>
      <c r="B72" s="2497" t="s">
        <v>47</v>
      </c>
      <c r="C72" s="2498"/>
      <c r="D72" s="2498"/>
      <c r="E72" s="2498"/>
      <c r="F72" s="2498"/>
      <c r="G72" s="2498"/>
      <c r="H72" s="2498"/>
      <c r="I72" s="2498"/>
      <c r="J72" s="2498"/>
      <c r="K72" s="2498"/>
      <c r="L72" s="2498"/>
      <c r="M72" s="2498"/>
      <c r="N72" s="2498"/>
      <c r="O72" s="2498"/>
      <c r="P72" s="2498"/>
      <c r="Q72" s="2498"/>
      <c r="R72" s="2498"/>
      <c r="S72" s="2498"/>
      <c r="T72" s="2499"/>
      <c r="U72" s="3575" t="s">
        <v>48</v>
      </c>
      <c r="V72" s="2465" t="s">
        <v>49</v>
      </c>
      <c r="W72" s="2466"/>
      <c r="X72" s="2467"/>
      <c r="Y72" s="2885" t="s">
        <v>50</v>
      </c>
      <c r="Z72" s="3742"/>
      <c r="AA72" s="2885" t="s">
        <v>51</v>
      </c>
      <c r="AB72" s="3742"/>
      <c r="AC72" s="29"/>
      <c r="AD72" s="29"/>
      <c r="AE72" s="2473" t="s">
        <v>52</v>
      </c>
      <c r="AF72" s="2474"/>
      <c r="AG72" s="2474"/>
      <c r="AH72" s="2475"/>
      <c r="AI72" s="2473" t="s">
        <v>167</v>
      </c>
      <c r="AJ72" s="2474"/>
      <c r="AK72" s="2474"/>
      <c r="AL72" s="2474"/>
      <c r="AM72" s="2474"/>
      <c r="AN72" s="2475"/>
      <c r="AO72" s="3748" t="s">
        <v>54</v>
      </c>
      <c r="AP72" s="3749"/>
      <c r="AQ72" s="3246" t="s">
        <v>49</v>
      </c>
      <c r="AR72" s="3247"/>
      <c r="AS72" s="3247"/>
      <c r="AT72" s="3247"/>
      <c r="AU72" s="3247"/>
      <c r="AV72" s="3247"/>
      <c r="AW72" s="3746" t="s">
        <v>55</v>
      </c>
      <c r="AX72" s="3747"/>
      <c r="AY72" s="3740" t="s">
        <v>50</v>
      </c>
      <c r="AZ72" s="3741"/>
      <c r="BA72" s="437"/>
      <c r="BB72" s="3741"/>
      <c r="BC72" s="331"/>
      <c r="BD72" s="331"/>
      <c r="BE72" s="331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s="54" customFormat="1" ht="39.75" customHeight="1" thickBot="1" thickTop="1">
      <c r="A73" s="29"/>
      <c r="B73" s="2497"/>
      <c r="C73" s="2498"/>
      <c r="D73" s="2498"/>
      <c r="E73" s="2498"/>
      <c r="F73" s="2498"/>
      <c r="G73" s="2498"/>
      <c r="H73" s="2498"/>
      <c r="I73" s="2498"/>
      <c r="J73" s="2498"/>
      <c r="K73" s="2498"/>
      <c r="L73" s="2498"/>
      <c r="M73" s="2498"/>
      <c r="N73" s="2498"/>
      <c r="O73" s="2498"/>
      <c r="P73" s="2498"/>
      <c r="Q73" s="2498"/>
      <c r="R73" s="2498"/>
      <c r="S73" s="2498"/>
      <c r="T73" s="2499"/>
      <c r="U73" s="3575"/>
      <c r="V73" s="2468"/>
      <c r="W73" s="2902"/>
      <c r="X73" s="2469"/>
      <c r="Y73" s="3743"/>
      <c r="Z73" s="3744"/>
      <c r="AA73" s="3743"/>
      <c r="AB73" s="3744"/>
      <c r="AC73" s="29"/>
      <c r="AD73" s="29"/>
      <c r="AE73" s="2476"/>
      <c r="AF73" s="2903"/>
      <c r="AG73" s="2903"/>
      <c r="AH73" s="2478"/>
      <c r="AI73" s="2476"/>
      <c r="AJ73" s="2903"/>
      <c r="AK73" s="2903"/>
      <c r="AL73" s="2903"/>
      <c r="AM73" s="2903"/>
      <c r="AN73" s="2478"/>
      <c r="AO73" s="3749"/>
      <c r="AP73" s="3749"/>
      <c r="AQ73" s="3248"/>
      <c r="AR73" s="3249"/>
      <c r="AS73" s="3249"/>
      <c r="AT73" s="3249"/>
      <c r="AU73" s="3249"/>
      <c r="AV73" s="3249"/>
      <c r="AW73" s="3747"/>
      <c r="AX73" s="3747"/>
      <c r="AY73" s="3741"/>
      <c r="AZ73" s="3741"/>
      <c r="BA73" s="437"/>
      <c r="BB73" s="3741"/>
      <c r="BC73" s="331"/>
      <c r="BD73" s="331"/>
      <c r="BE73" s="331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s="54" customFormat="1" ht="39.75" customHeight="1" thickBot="1" thickTop="1">
      <c r="A74" s="29"/>
      <c r="B74" s="2497"/>
      <c r="C74" s="2498"/>
      <c r="D74" s="2498"/>
      <c r="E74" s="2498"/>
      <c r="F74" s="2498"/>
      <c r="G74" s="2498"/>
      <c r="H74" s="2498"/>
      <c r="I74" s="2498"/>
      <c r="J74" s="2498"/>
      <c r="K74" s="2498"/>
      <c r="L74" s="2498"/>
      <c r="M74" s="2498"/>
      <c r="N74" s="2498"/>
      <c r="O74" s="2498"/>
      <c r="P74" s="2498"/>
      <c r="Q74" s="2498"/>
      <c r="R74" s="2498"/>
      <c r="S74" s="2498"/>
      <c r="T74" s="2499"/>
      <c r="U74" s="3576"/>
      <c r="V74" s="2468"/>
      <c r="W74" s="2902"/>
      <c r="X74" s="2469"/>
      <c r="Y74" s="55" t="s">
        <v>56</v>
      </c>
      <c r="Z74" s="56" t="s">
        <v>57</v>
      </c>
      <c r="AA74" s="55" t="s">
        <v>56</v>
      </c>
      <c r="AB74" s="57" t="s">
        <v>57</v>
      </c>
      <c r="AC74" s="19"/>
      <c r="AD74" s="19"/>
      <c r="AE74" s="2479"/>
      <c r="AF74" s="2480"/>
      <c r="AG74" s="2480"/>
      <c r="AH74" s="2481"/>
      <c r="AI74" s="2479"/>
      <c r="AJ74" s="2480"/>
      <c r="AK74" s="2480"/>
      <c r="AL74" s="2480"/>
      <c r="AM74" s="2480"/>
      <c r="AN74" s="2481"/>
      <c r="AO74" s="3749"/>
      <c r="AP74" s="3749"/>
      <c r="AQ74" s="3250"/>
      <c r="AR74" s="3251"/>
      <c r="AS74" s="3251"/>
      <c r="AT74" s="3251"/>
      <c r="AU74" s="3251"/>
      <c r="AV74" s="3251"/>
      <c r="AW74" s="438" t="s">
        <v>56</v>
      </c>
      <c r="AX74" s="389" t="s">
        <v>57</v>
      </c>
      <c r="AY74" s="438" t="s">
        <v>56</v>
      </c>
      <c r="AZ74" s="389" t="s">
        <v>57</v>
      </c>
      <c r="BA74" s="439"/>
      <c r="BB74" s="389" t="s">
        <v>57</v>
      </c>
      <c r="BC74" s="331"/>
      <c r="BD74" s="331"/>
      <c r="BE74" s="331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1:255" s="54" customFormat="1" ht="39.75" customHeight="1" thickBot="1" thickTop="1">
      <c r="A75" s="29"/>
      <c r="B75" s="2497" t="s">
        <v>58</v>
      </c>
      <c r="C75" s="2498"/>
      <c r="D75" s="2498"/>
      <c r="E75" s="2498"/>
      <c r="F75" s="2498"/>
      <c r="G75" s="2498"/>
      <c r="H75" s="2498"/>
      <c r="I75" s="2498"/>
      <c r="J75" s="2498"/>
      <c r="K75" s="2498"/>
      <c r="L75" s="2498"/>
      <c r="M75" s="2498"/>
      <c r="N75" s="2498"/>
      <c r="O75" s="2498"/>
      <c r="P75" s="2498"/>
      <c r="Q75" s="2498"/>
      <c r="R75" s="2498"/>
      <c r="S75" s="2498"/>
      <c r="T75" s="2498"/>
      <c r="U75" s="2199"/>
      <c r="V75" s="3649"/>
      <c r="W75" s="3650"/>
      <c r="X75" s="3651"/>
      <c r="Y75" s="168"/>
      <c r="Z75" s="169"/>
      <c r="AA75" s="174"/>
      <c r="AB75" s="118"/>
      <c r="AC75" s="19"/>
      <c r="AD75" s="19"/>
      <c r="AE75" s="3626" t="s">
        <v>59</v>
      </c>
      <c r="AF75" s="3696"/>
      <c r="AG75" s="3696"/>
      <c r="AH75" s="3697"/>
      <c r="AI75" s="3686" t="s">
        <v>60</v>
      </c>
      <c r="AJ75" s="3687"/>
      <c r="AK75" s="3687"/>
      <c r="AL75" s="3687"/>
      <c r="AM75" s="3687"/>
      <c r="AN75" s="3688"/>
      <c r="AO75" s="3694"/>
      <c r="AP75" s="3695"/>
      <c r="AQ75" s="3621"/>
      <c r="AR75" s="3622"/>
      <c r="AS75" s="3622"/>
      <c r="AT75" s="3622"/>
      <c r="AU75" s="3622"/>
      <c r="AV75" s="3671"/>
      <c r="AW75" s="442"/>
      <c r="AX75" s="443"/>
      <c r="AY75" s="444"/>
      <c r="AZ75" s="392"/>
      <c r="BA75" s="445"/>
      <c r="BB75" s="390"/>
      <c r="BC75" s="391"/>
      <c r="BD75" s="391"/>
      <c r="BE75" s="391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1:255" s="54" customFormat="1" ht="39.75" customHeight="1" thickBot="1" thickTop="1">
      <c r="A76" s="29"/>
      <c r="B76" s="2497"/>
      <c r="C76" s="2498"/>
      <c r="D76" s="2498"/>
      <c r="E76" s="2498"/>
      <c r="F76" s="2498"/>
      <c r="G76" s="2498"/>
      <c r="H76" s="2498"/>
      <c r="I76" s="2498"/>
      <c r="J76" s="2498"/>
      <c r="K76" s="2498"/>
      <c r="L76" s="2498"/>
      <c r="M76" s="2498"/>
      <c r="N76" s="2498"/>
      <c r="O76" s="2498"/>
      <c r="P76" s="2498"/>
      <c r="Q76" s="2498"/>
      <c r="R76" s="2498"/>
      <c r="S76" s="2498"/>
      <c r="T76" s="2498"/>
      <c r="U76" s="2200"/>
      <c r="V76" s="3708"/>
      <c r="W76" s="3709"/>
      <c r="X76" s="3710"/>
      <c r="Y76" s="170"/>
      <c r="Z76" s="171"/>
      <c r="AA76" s="175"/>
      <c r="AB76" s="119"/>
      <c r="AC76" s="59"/>
      <c r="AD76" s="59"/>
      <c r="AE76" s="3698"/>
      <c r="AF76" s="3021"/>
      <c r="AG76" s="3021"/>
      <c r="AH76" s="3699"/>
      <c r="AI76" s="3689"/>
      <c r="AJ76" s="3220"/>
      <c r="AK76" s="3220"/>
      <c r="AL76" s="3220"/>
      <c r="AM76" s="3220"/>
      <c r="AN76" s="3690"/>
      <c r="AO76" s="3552"/>
      <c r="AP76" s="3553"/>
      <c r="AQ76" s="3558"/>
      <c r="AR76" s="3559"/>
      <c r="AS76" s="3559"/>
      <c r="AT76" s="3559"/>
      <c r="AU76" s="3559"/>
      <c r="AV76" s="3560"/>
      <c r="AW76" s="442"/>
      <c r="AX76" s="443"/>
      <c r="AY76" s="446"/>
      <c r="AZ76" s="392"/>
      <c r="BA76" s="447"/>
      <c r="BB76" s="392"/>
      <c r="BC76" s="391"/>
      <c r="BD76" s="391"/>
      <c r="BE76" s="391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1:255" s="54" customFormat="1" ht="39.75" customHeight="1" thickBot="1" thickTop="1">
      <c r="A77" s="29"/>
      <c r="B77" s="2497"/>
      <c r="C77" s="2498"/>
      <c r="D77" s="2498"/>
      <c r="E77" s="2498"/>
      <c r="F77" s="2498"/>
      <c r="G77" s="2498"/>
      <c r="H77" s="2498"/>
      <c r="I77" s="2498"/>
      <c r="J77" s="2498"/>
      <c r="K77" s="2498"/>
      <c r="L77" s="2498"/>
      <c r="M77" s="2498"/>
      <c r="N77" s="2498"/>
      <c r="O77" s="2498"/>
      <c r="P77" s="2498"/>
      <c r="Q77" s="2498"/>
      <c r="R77" s="2498"/>
      <c r="S77" s="2498"/>
      <c r="T77" s="2498"/>
      <c r="U77" s="2201"/>
      <c r="V77" s="3711"/>
      <c r="W77" s="3712"/>
      <c r="X77" s="3713"/>
      <c r="Y77" s="172"/>
      <c r="Z77" s="173"/>
      <c r="AA77" s="176"/>
      <c r="AB77" s="120"/>
      <c r="AC77" s="59"/>
      <c r="AD77" s="59"/>
      <c r="AE77" s="3698"/>
      <c r="AF77" s="3021"/>
      <c r="AG77" s="3021"/>
      <c r="AH77" s="3699"/>
      <c r="AI77" s="3689"/>
      <c r="AJ77" s="3220"/>
      <c r="AK77" s="3220"/>
      <c r="AL77" s="3220"/>
      <c r="AM77" s="3220"/>
      <c r="AN77" s="3690"/>
      <c r="AO77" s="3552"/>
      <c r="AP77" s="3553"/>
      <c r="AQ77" s="3558"/>
      <c r="AR77" s="3559"/>
      <c r="AS77" s="3559"/>
      <c r="AT77" s="3559"/>
      <c r="AU77" s="3559"/>
      <c r="AV77" s="3560"/>
      <c r="AW77" s="442"/>
      <c r="AX77" s="443"/>
      <c r="AY77" s="446"/>
      <c r="AZ77" s="392"/>
      <c r="BA77" s="447"/>
      <c r="BB77" s="392"/>
      <c r="BC77" s="391"/>
      <c r="BD77" s="391"/>
      <c r="BE77" s="391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1:255" s="54" customFormat="1" ht="39.75" customHeight="1" thickBot="1" thickTop="1">
      <c r="A78" s="29"/>
      <c r="B78" s="2497" t="s">
        <v>61</v>
      </c>
      <c r="C78" s="2498"/>
      <c r="D78" s="2498"/>
      <c r="E78" s="2498"/>
      <c r="F78" s="2498"/>
      <c r="G78" s="2498"/>
      <c r="H78" s="2498"/>
      <c r="I78" s="2498"/>
      <c r="J78" s="2498"/>
      <c r="K78" s="2498"/>
      <c r="L78" s="2498"/>
      <c r="M78" s="2498"/>
      <c r="N78" s="2498"/>
      <c r="O78" s="2498"/>
      <c r="P78" s="2498"/>
      <c r="Q78" s="2498"/>
      <c r="R78" s="2498"/>
      <c r="S78" s="2498"/>
      <c r="T78" s="2498"/>
      <c r="U78" s="2199"/>
      <c r="V78" s="3649"/>
      <c r="W78" s="3650"/>
      <c r="X78" s="3651"/>
      <c r="Y78" s="168"/>
      <c r="Z78" s="169"/>
      <c r="AA78" s="174"/>
      <c r="AB78" s="118"/>
      <c r="AC78" s="59"/>
      <c r="AD78" s="59"/>
      <c r="AE78" s="3698"/>
      <c r="AF78" s="3021"/>
      <c r="AG78" s="3021"/>
      <c r="AH78" s="3699"/>
      <c r="AI78" s="3689"/>
      <c r="AJ78" s="3220"/>
      <c r="AK78" s="3220"/>
      <c r="AL78" s="3220"/>
      <c r="AM78" s="3220"/>
      <c r="AN78" s="3690"/>
      <c r="AO78" s="3552"/>
      <c r="AP78" s="3553"/>
      <c r="AQ78" s="3558"/>
      <c r="AR78" s="3559"/>
      <c r="AS78" s="3559"/>
      <c r="AT78" s="3559"/>
      <c r="AU78" s="3559"/>
      <c r="AV78" s="3560"/>
      <c r="AW78" s="442"/>
      <c r="AX78" s="443"/>
      <c r="AY78" s="446"/>
      <c r="AZ78" s="392"/>
      <c r="BA78" s="447"/>
      <c r="BB78" s="392"/>
      <c r="BC78" s="391"/>
      <c r="BD78" s="391"/>
      <c r="BE78" s="391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1:255" s="54" customFormat="1" ht="39.75" customHeight="1" thickBot="1" thickTop="1">
      <c r="A79" s="29"/>
      <c r="B79" s="2497"/>
      <c r="C79" s="2498"/>
      <c r="D79" s="2498"/>
      <c r="E79" s="2498"/>
      <c r="F79" s="2498"/>
      <c r="G79" s="2498"/>
      <c r="H79" s="2498"/>
      <c r="I79" s="2498"/>
      <c r="J79" s="2498"/>
      <c r="K79" s="2498"/>
      <c r="L79" s="2498"/>
      <c r="M79" s="2498"/>
      <c r="N79" s="2498"/>
      <c r="O79" s="2498"/>
      <c r="P79" s="2498"/>
      <c r="Q79" s="2498"/>
      <c r="R79" s="2498"/>
      <c r="S79" s="2498"/>
      <c r="T79" s="2498"/>
      <c r="U79" s="2201"/>
      <c r="V79" s="3705"/>
      <c r="W79" s="3706"/>
      <c r="X79" s="3707"/>
      <c r="Y79" s="172"/>
      <c r="Z79" s="173"/>
      <c r="AA79" s="176"/>
      <c r="AB79" s="120"/>
      <c r="AC79" s="46"/>
      <c r="AD79" s="46"/>
      <c r="AE79" s="3700"/>
      <c r="AF79" s="3701"/>
      <c r="AG79" s="3701"/>
      <c r="AH79" s="3702"/>
      <c r="AI79" s="3691"/>
      <c r="AJ79" s="3692"/>
      <c r="AK79" s="3692"/>
      <c r="AL79" s="3692"/>
      <c r="AM79" s="3692"/>
      <c r="AN79" s="3693"/>
      <c r="AO79" s="3703"/>
      <c r="AP79" s="3704"/>
      <c r="AQ79" s="3549"/>
      <c r="AR79" s="3550"/>
      <c r="AS79" s="3550"/>
      <c r="AT79" s="3550"/>
      <c r="AU79" s="3550"/>
      <c r="AV79" s="3551"/>
      <c r="AW79" s="448"/>
      <c r="AX79" s="449"/>
      <c r="AY79" s="450"/>
      <c r="AZ79" s="393"/>
      <c r="BA79" s="451"/>
      <c r="BB79" s="393"/>
      <c r="BC79" s="391"/>
      <c r="BD79" s="391"/>
      <c r="BE79" s="391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s="54" customFormat="1" ht="39.75" customHeight="1" thickBot="1" thickTop="1">
      <c r="A80" s="29"/>
      <c r="B80" s="2497" t="s">
        <v>62</v>
      </c>
      <c r="C80" s="2498"/>
      <c r="D80" s="2498"/>
      <c r="E80" s="2498"/>
      <c r="F80" s="2498"/>
      <c r="G80" s="2498"/>
      <c r="H80" s="2498"/>
      <c r="I80" s="2498"/>
      <c r="J80" s="2498"/>
      <c r="K80" s="2498"/>
      <c r="L80" s="2498"/>
      <c r="M80" s="2498"/>
      <c r="N80" s="2498"/>
      <c r="O80" s="2498"/>
      <c r="P80" s="2498"/>
      <c r="Q80" s="2498"/>
      <c r="R80" s="2498"/>
      <c r="S80" s="2498"/>
      <c r="T80" s="2498"/>
      <c r="U80" s="3631" t="s">
        <v>77</v>
      </c>
      <c r="V80" s="3623"/>
      <c r="W80" s="3624"/>
      <c r="X80" s="3625"/>
      <c r="Y80" s="168"/>
      <c r="Z80" s="169"/>
      <c r="AA80" s="174"/>
      <c r="AB80" s="118"/>
      <c r="AC80" s="46"/>
      <c r="AD80" s="46"/>
      <c r="AE80" s="3626" t="s">
        <v>63</v>
      </c>
      <c r="AF80" s="3627"/>
      <c r="AG80" s="3627"/>
      <c r="AH80" s="3628"/>
      <c r="AI80" s="3662" t="s">
        <v>168</v>
      </c>
      <c r="AJ80" s="3663"/>
      <c r="AK80" s="3663"/>
      <c r="AL80" s="3663"/>
      <c r="AM80" s="3663"/>
      <c r="AN80" s="3664"/>
      <c r="AO80" s="3253"/>
      <c r="AP80" s="3254"/>
      <c r="AQ80" s="3621"/>
      <c r="AR80" s="3622"/>
      <c r="AS80" s="3622"/>
      <c r="AT80" s="3622"/>
      <c r="AU80" s="3622"/>
      <c r="AV80" s="3671"/>
      <c r="AW80" s="440"/>
      <c r="AX80" s="441"/>
      <c r="AY80" s="452"/>
      <c r="AZ80" s="390"/>
      <c r="BA80" s="453"/>
      <c r="BB80" s="390"/>
      <c r="BC80" s="391"/>
      <c r="BD80" s="391"/>
      <c r="BE80" s="391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1:255" s="54" customFormat="1" ht="39.75" customHeight="1" thickBot="1" thickTop="1">
      <c r="A81" s="29"/>
      <c r="B81" s="2497"/>
      <c r="C81" s="2498"/>
      <c r="D81" s="2498"/>
      <c r="E81" s="2498"/>
      <c r="F81" s="2498"/>
      <c r="G81" s="2498"/>
      <c r="H81" s="2498"/>
      <c r="I81" s="2498"/>
      <c r="J81" s="2498"/>
      <c r="K81" s="2498"/>
      <c r="L81" s="2498"/>
      <c r="M81" s="2498"/>
      <c r="N81" s="2498"/>
      <c r="O81" s="2498"/>
      <c r="P81" s="2498"/>
      <c r="Q81" s="2498"/>
      <c r="R81" s="2498"/>
      <c r="S81" s="2498"/>
      <c r="T81" s="2498"/>
      <c r="U81" s="3632"/>
      <c r="V81" s="3637"/>
      <c r="W81" s="3638"/>
      <c r="X81" s="3639"/>
      <c r="Y81" s="170"/>
      <c r="Z81" s="171"/>
      <c r="AA81" s="175"/>
      <c r="AB81" s="119"/>
      <c r="AC81" s="46"/>
      <c r="AD81" s="46"/>
      <c r="AE81" s="3629"/>
      <c r="AF81" s="2909"/>
      <c r="AG81" s="2909"/>
      <c r="AH81" s="3630"/>
      <c r="AI81" s="3665"/>
      <c r="AJ81" s="3666"/>
      <c r="AK81" s="3666"/>
      <c r="AL81" s="3666"/>
      <c r="AM81" s="3666"/>
      <c r="AN81" s="3667"/>
      <c r="AO81" s="3255"/>
      <c r="AP81" s="3256"/>
      <c r="AQ81" s="3641"/>
      <c r="AR81" s="3642"/>
      <c r="AS81" s="3642"/>
      <c r="AT81" s="3642"/>
      <c r="AU81" s="3642"/>
      <c r="AV81" s="3672"/>
      <c r="AW81" s="454"/>
      <c r="AX81" s="455"/>
      <c r="AY81" s="456"/>
      <c r="AZ81" s="394"/>
      <c r="BA81" s="457"/>
      <c r="BB81" s="394"/>
      <c r="BC81" s="391"/>
      <c r="BD81" s="391"/>
      <c r="BE81" s="391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1:255" s="54" customFormat="1" ht="39.75" customHeight="1" thickBot="1" thickTop="1">
      <c r="A82" s="29"/>
      <c r="B82" s="2497"/>
      <c r="C82" s="2498"/>
      <c r="D82" s="2498"/>
      <c r="E82" s="2498"/>
      <c r="F82" s="2498"/>
      <c r="G82" s="2498"/>
      <c r="H82" s="2498"/>
      <c r="I82" s="2498"/>
      <c r="J82" s="2498"/>
      <c r="K82" s="2498"/>
      <c r="L82" s="2498"/>
      <c r="M82" s="2498"/>
      <c r="N82" s="2498"/>
      <c r="O82" s="2498"/>
      <c r="P82" s="2498"/>
      <c r="Q82" s="2498"/>
      <c r="R82" s="2498"/>
      <c r="S82" s="2498"/>
      <c r="T82" s="2498"/>
      <c r="U82" s="3633"/>
      <c r="V82" s="3634"/>
      <c r="W82" s="3635"/>
      <c r="X82" s="3636"/>
      <c r="Y82" s="172"/>
      <c r="Z82" s="173"/>
      <c r="AA82" s="176"/>
      <c r="AB82" s="120"/>
      <c r="AC82" s="59"/>
      <c r="AD82" s="59"/>
      <c r="AE82" s="2465" t="s">
        <v>65</v>
      </c>
      <c r="AF82" s="2466"/>
      <c r="AG82" s="2466"/>
      <c r="AH82" s="2466"/>
      <c r="AI82" s="3226" t="s">
        <v>169</v>
      </c>
      <c r="AJ82" s="3227"/>
      <c r="AK82" s="3227"/>
      <c r="AL82" s="3227"/>
      <c r="AM82" s="3227"/>
      <c r="AN82" s="3228"/>
      <c r="AO82" s="3661"/>
      <c r="AP82" s="3661"/>
      <c r="AQ82" s="3621"/>
      <c r="AR82" s="3622"/>
      <c r="AS82" s="3622"/>
      <c r="AT82" s="3622"/>
      <c r="AU82" s="3622"/>
      <c r="AV82" s="3622"/>
      <c r="AW82" s="440"/>
      <c r="AX82" s="441"/>
      <c r="AY82" s="452"/>
      <c r="AZ82" s="390"/>
      <c r="BA82" s="453"/>
      <c r="BB82" s="390"/>
      <c r="BC82" s="391"/>
      <c r="BD82" s="391"/>
      <c r="BE82" s="391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1:255" s="62" customFormat="1" ht="39.75" customHeight="1" thickBot="1" thickTop="1">
      <c r="A83" s="29"/>
      <c r="B83" s="2497" t="s">
        <v>95</v>
      </c>
      <c r="C83" s="2498"/>
      <c r="D83" s="2498"/>
      <c r="E83" s="2498"/>
      <c r="F83" s="2498"/>
      <c r="G83" s="2498"/>
      <c r="H83" s="2498"/>
      <c r="I83" s="2498"/>
      <c r="J83" s="2498"/>
      <c r="K83" s="2498"/>
      <c r="L83" s="2498"/>
      <c r="M83" s="2498"/>
      <c r="N83" s="2498"/>
      <c r="O83" s="2498"/>
      <c r="P83" s="2498"/>
      <c r="Q83" s="2498"/>
      <c r="R83" s="2498"/>
      <c r="S83" s="2498"/>
      <c r="T83" s="2499"/>
      <c r="U83" s="243" t="s">
        <v>67</v>
      </c>
      <c r="V83" s="3646"/>
      <c r="W83" s="3647"/>
      <c r="X83" s="3648"/>
      <c r="Y83" s="178"/>
      <c r="Z83" s="177"/>
      <c r="AA83" s="180"/>
      <c r="AB83" s="179"/>
      <c r="AC83" s="59"/>
      <c r="AD83" s="59"/>
      <c r="AE83" s="2470"/>
      <c r="AF83" s="2471"/>
      <c r="AG83" s="2471"/>
      <c r="AH83" s="2471"/>
      <c r="AI83" s="3668"/>
      <c r="AJ83" s="3669"/>
      <c r="AK83" s="3669"/>
      <c r="AL83" s="3669"/>
      <c r="AM83" s="3669"/>
      <c r="AN83" s="3670"/>
      <c r="AO83" s="3660"/>
      <c r="AP83" s="3660"/>
      <c r="AQ83" s="3641"/>
      <c r="AR83" s="3642"/>
      <c r="AS83" s="3642"/>
      <c r="AT83" s="3642"/>
      <c r="AU83" s="3642"/>
      <c r="AV83" s="3642"/>
      <c r="AW83" s="458"/>
      <c r="AX83" s="455"/>
      <c r="AY83" s="456"/>
      <c r="AZ83" s="394"/>
      <c r="BA83" s="459"/>
      <c r="BB83" s="395"/>
      <c r="BC83" s="391"/>
      <c r="BD83" s="391"/>
      <c r="BE83" s="391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s="54" customFormat="1" ht="39.75" customHeight="1" thickBot="1" thickTop="1">
      <c r="A84" s="29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42"/>
      <c r="M84" s="42"/>
      <c r="N84" s="42"/>
      <c r="O84" s="42"/>
      <c r="P84" s="42"/>
      <c r="Q84" s="42"/>
      <c r="R84" s="42"/>
      <c r="S84" s="42"/>
      <c r="T84" s="122" t="s">
        <v>68</v>
      </c>
      <c r="U84" s="724" t="s">
        <v>159</v>
      </c>
      <c r="V84" s="64"/>
      <c r="W84" s="64"/>
      <c r="X84" s="3657" t="s">
        <v>68</v>
      </c>
      <c r="Y84" s="3658"/>
      <c r="Z84" s="3659"/>
      <c r="AA84" s="182">
        <v>0</v>
      </c>
      <c r="AB84" s="181">
        <v>0</v>
      </c>
      <c r="AC84" s="65"/>
      <c r="AD84" s="46"/>
      <c r="AE84" s="20" t="s">
        <v>69</v>
      </c>
      <c r="AF84" s="20"/>
      <c r="AG84" s="20"/>
      <c r="AH84" s="20"/>
      <c r="AI84" s="20"/>
      <c r="AJ84" s="20"/>
      <c r="AK84" s="20"/>
      <c r="AL84" s="20"/>
      <c r="AM84" s="20"/>
      <c r="AN84" s="332"/>
      <c r="AO84" s="332"/>
      <c r="AP84" s="332"/>
      <c r="AQ84" s="332"/>
      <c r="AR84" s="332"/>
      <c r="AS84" s="332"/>
      <c r="AT84" s="332"/>
      <c r="AU84" s="3252"/>
      <c r="AV84" s="3252"/>
      <c r="AW84" s="3252"/>
      <c r="AX84" s="3252" t="s">
        <v>68</v>
      </c>
      <c r="AY84" s="3252"/>
      <c r="AZ84" s="3252"/>
      <c r="BA84" s="332"/>
      <c r="BB84" s="396"/>
      <c r="BC84" s="391"/>
      <c r="BD84" s="331"/>
      <c r="BE84" s="331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1:255" s="74" customFormat="1" ht="39.75" customHeight="1" thickTop="1">
      <c r="A85" s="29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6"/>
      <c r="M85" s="67"/>
      <c r="N85" s="67"/>
      <c r="O85" s="67"/>
      <c r="P85" s="67"/>
      <c r="Q85" s="67"/>
      <c r="R85" s="67"/>
      <c r="S85" s="68"/>
      <c r="T85" s="29"/>
      <c r="U85" s="685"/>
      <c r="V85" s="45"/>
      <c r="W85" s="69"/>
      <c r="X85" s="69"/>
      <c r="Y85" s="70"/>
      <c r="Z85" s="70"/>
      <c r="AA85" s="70"/>
      <c r="AB85" s="71"/>
      <c r="AC85" s="71"/>
      <c r="AD85" s="71"/>
      <c r="AE85" s="71"/>
      <c r="AF85" s="71"/>
      <c r="AG85" s="2882" t="s">
        <v>70</v>
      </c>
      <c r="AH85" s="3645"/>
      <c r="AI85" s="3645"/>
      <c r="AJ85" s="3645"/>
      <c r="AK85" s="3645"/>
      <c r="AL85" s="3645"/>
      <c r="AM85" s="3645"/>
      <c r="AN85" s="3645"/>
      <c r="AO85" s="3645"/>
      <c r="AP85" s="3645"/>
      <c r="AQ85" s="3645"/>
      <c r="AR85" s="3645"/>
      <c r="AS85" s="3645"/>
      <c r="AT85" s="3645"/>
      <c r="AU85" s="3645"/>
      <c r="AV85" s="3645"/>
      <c r="AW85" s="3645"/>
      <c r="AX85" s="3645"/>
      <c r="AY85" s="3645"/>
      <c r="AZ85" s="3645"/>
      <c r="BA85" s="3645"/>
      <c r="BB85" s="3645"/>
      <c r="BC85" s="397"/>
      <c r="BD85" s="397"/>
      <c r="BE85" s="397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2:57" s="29" customFormat="1" ht="39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3640"/>
      <c r="V86" s="3640"/>
      <c r="W86" s="3640"/>
      <c r="X86" s="3640"/>
      <c r="Y86" s="3640"/>
      <c r="Z86" s="3640"/>
      <c r="AA86" s="38"/>
      <c r="AB86" s="39"/>
      <c r="AC86" s="39"/>
      <c r="AD86" s="39"/>
      <c r="AE86" s="39"/>
      <c r="AF86" s="39"/>
      <c r="AG86" s="2882" t="s">
        <v>96</v>
      </c>
      <c r="AH86" s="3645"/>
      <c r="AI86" s="3645"/>
      <c r="AJ86" s="3645"/>
      <c r="AK86" s="3645"/>
      <c r="AL86" s="3645"/>
      <c r="AM86" s="3645"/>
      <c r="AN86" s="3645"/>
      <c r="AO86" s="3645"/>
      <c r="AP86" s="3645"/>
      <c r="AQ86" s="3645"/>
      <c r="AR86" s="3645"/>
      <c r="AS86" s="3645"/>
      <c r="AT86" s="3645"/>
      <c r="AU86" s="3645"/>
      <c r="AV86" s="3645"/>
      <c r="AW86" s="3645"/>
      <c r="AX86" s="3645"/>
      <c r="AY86" s="3645"/>
      <c r="AZ86" s="3645"/>
      <c r="BA86" s="3645"/>
      <c r="BB86" s="3645"/>
      <c r="BC86" s="331"/>
      <c r="BD86" s="331"/>
      <c r="BE86" s="331"/>
    </row>
    <row r="87" spans="2:57" s="29" customFormat="1" ht="39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3643" t="s">
        <v>96</v>
      </c>
      <c r="V87" s="3644"/>
      <c r="W87" s="3644"/>
      <c r="X87" s="3644"/>
      <c r="Y87" s="38"/>
      <c r="Z87" s="38"/>
      <c r="AA87" s="38"/>
      <c r="AB87" s="39"/>
      <c r="AC87" s="39"/>
      <c r="AD87" s="39"/>
      <c r="AE87" s="39"/>
      <c r="AF87" s="39"/>
      <c r="AG87" s="72"/>
      <c r="AH87" s="61"/>
      <c r="AI87" s="61"/>
      <c r="AJ87" s="61"/>
      <c r="AK87" s="61"/>
      <c r="AL87" s="61"/>
      <c r="AM87" s="61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1"/>
      <c r="BD87" s="331"/>
      <c r="BE87" s="331"/>
    </row>
    <row r="88" spans="1:57" s="29" customFormat="1" ht="57" customHeight="1">
      <c r="A88" s="110"/>
      <c r="B88" s="1414"/>
      <c r="C88" s="1414"/>
      <c r="D88" s="1414"/>
      <c r="E88" s="1414"/>
      <c r="F88" s="1414"/>
      <c r="G88" s="1414"/>
      <c r="H88" s="1414"/>
      <c r="I88" s="1414"/>
      <c r="J88" s="1414"/>
      <c r="K88" s="1414"/>
      <c r="L88" s="1414"/>
      <c r="M88" s="1414"/>
      <c r="N88" s="1414"/>
      <c r="O88" s="1414"/>
      <c r="P88" s="1414"/>
      <c r="Q88" s="1414"/>
      <c r="R88" s="1414"/>
      <c r="S88" s="1414"/>
      <c r="T88" s="1414"/>
      <c r="U88" s="110"/>
      <c r="V88" s="1444"/>
      <c r="W88" s="1444"/>
      <c r="X88" s="1444"/>
      <c r="Y88" s="110"/>
      <c r="Z88" s="110"/>
      <c r="AA88" s="110"/>
      <c r="AB88" s="110"/>
      <c r="AC88" s="110"/>
      <c r="AD88" s="110"/>
      <c r="AE88" s="1460"/>
      <c r="AF88" s="2513" t="s">
        <v>297</v>
      </c>
      <c r="AG88" s="2513"/>
      <c r="AH88" s="2513"/>
      <c r="AI88" s="2513"/>
      <c r="AJ88" s="2513"/>
      <c r="AK88" s="2513"/>
      <c r="AL88" s="2513"/>
      <c r="AM88" s="2513"/>
      <c r="AN88" s="2513"/>
      <c r="AO88" s="2513"/>
      <c r="AP88" s="2513"/>
      <c r="AQ88" s="2513"/>
      <c r="AR88" s="2513"/>
      <c r="AS88" s="2513"/>
      <c r="AT88" s="2513"/>
      <c r="AU88" s="2513"/>
      <c r="AV88" s="2513"/>
      <c r="AW88" s="2513"/>
      <c r="AX88" s="2513"/>
      <c r="AY88" s="2513"/>
      <c r="AZ88" s="2513"/>
      <c r="BA88" s="2513"/>
      <c r="BB88" s="2513"/>
      <c r="BC88" s="2513"/>
      <c r="BD88" s="1445"/>
      <c r="BE88" s="110"/>
    </row>
    <row r="89" spans="1:57" s="29" customFormat="1" ht="36.7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446"/>
      <c r="V89" s="110"/>
      <c r="W89" s="110"/>
      <c r="X89" s="110"/>
      <c r="Y89" s="110"/>
      <c r="Z89" s="110"/>
      <c r="AA89" s="78"/>
      <c r="AB89" s="110"/>
      <c r="AC89" s="110"/>
      <c r="AD89" s="110"/>
      <c r="AE89" s="1460"/>
      <c r="AF89" s="1460"/>
      <c r="AG89" s="1460"/>
      <c r="AH89" s="1460"/>
      <c r="AI89" s="1460"/>
      <c r="AJ89" s="1460"/>
      <c r="AK89" s="1460"/>
      <c r="AL89" s="1460"/>
      <c r="AM89" s="1460"/>
      <c r="AN89" s="1460"/>
      <c r="AO89" s="1461"/>
      <c r="AP89" s="1461"/>
      <c r="AQ89" s="1461"/>
      <c r="AR89" s="1461"/>
      <c r="AS89" s="1461"/>
      <c r="AT89" s="1461"/>
      <c r="AU89" s="1461"/>
      <c r="AV89" s="1461"/>
      <c r="AW89" s="1461"/>
      <c r="AX89" s="1461"/>
      <c r="AY89" s="1461"/>
      <c r="AZ89" s="1461"/>
      <c r="BA89" s="1461"/>
      <c r="BB89" s="1461"/>
      <c r="BC89" s="1461"/>
      <c r="BD89" s="1445"/>
      <c r="BE89" s="110"/>
    </row>
    <row r="90" spans="1:57" s="86" customFormat="1" ht="38.2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2512" t="s">
        <v>298</v>
      </c>
      <c r="V90" s="2512"/>
      <c r="W90" s="2512"/>
      <c r="X90" s="1447"/>
      <c r="Y90" s="1448"/>
      <c r="Z90" s="1448"/>
      <c r="AA90" s="2514" t="s">
        <v>299</v>
      </c>
      <c r="AB90" s="2514"/>
      <c r="AC90" s="2514"/>
      <c r="AD90" s="1443" t="s">
        <v>72</v>
      </c>
      <c r="AE90" s="1449"/>
      <c r="AF90" s="1450"/>
      <c r="AG90" s="110"/>
      <c r="AH90" s="1410"/>
      <c r="AI90" s="1410"/>
      <c r="AJ90" s="2515" t="s">
        <v>300</v>
      </c>
      <c r="AK90" s="2515"/>
      <c r="AL90" s="2515"/>
      <c r="AM90" s="2515"/>
      <c r="AN90" s="2515"/>
      <c r="AO90" s="2515"/>
      <c r="AP90" s="2515"/>
      <c r="AQ90" s="2515"/>
      <c r="AR90" s="1447"/>
      <c r="AS90" s="1448"/>
      <c r="AT90" s="1448"/>
      <c r="AU90" s="1876"/>
      <c r="AV90" s="110"/>
      <c r="AW90" s="202" t="s">
        <v>301</v>
      </c>
      <c r="AX90" s="202"/>
      <c r="AY90" s="202"/>
      <c r="AZ90" s="1451"/>
      <c r="BA90" s="1443"/>
      <c r="BB90" s="110"/>
      <c r="BC90" s="110"/>
      <c r="BD90" s="110"/>
      <c r="BE90" s="110"/>
    </row>
    <row r="91" spans="1:57" s="29" customFormat="1" ht="24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446"/>
      <c r="V91" s="1452"/>
      <c r="W91"/>
      <c r="X91" s="2502" t="s">
        <v>73</v>
      </c>
      <c r="Y91" s="2502"/>
      <c r="Z91" s="2502"/>
      <c r="AA91" s="2506" t="s">
        <v>74</v>
      </c>
      <c r="AB91" s="2506"/>
      <c r="AC91" s="2506"/>
      <c r="AD91" s="1450"/>
      <c r="AE91" s="1453"/>
      <c r="AF91" s="1450"/>
      <c r="AG91" s="110"/>
      <c r="AH91" s="110"/>
      <c r="AI91" s="110"/>
      <c r="AJ91" s="110"/>
      <c r="AK91" s="110"/>
      <c r="AL91" s="110"/>
      <c r="AM91" s="110"/>
      <c r="AN91" s="110"/>
      <c r="AO91" s="1454"/>
      <c r="AP91"/>
      <c r="AQ91"/>
      <c r="AR91" s="2502" t="s">
        <v>73</v>
      </c>
      <c r="AS91" s="2502"/>
      <c r="AT91" s="2502"/>
      <c r="AU91" s="1460"/>
      <c r="AV91" s="1455"/>
      <c r="AW91" s="2506" t="s">
        <v>74</v>
      </c>
      <c r="AX91" s="2506"/>
      <c r="AY91" s="2506"/>
      <c r="AZ91" s="1450"/>
      <c r="BA91" s="110"/>
      <c r="BB91" s="110"/>
      <c r="BC91" s="110"/>
      <c r="BD91" s="110"/>
      <c r="BE91" s="110"/>
    </row>
    <row r="92" spans="1:57" s="29" customFormat="1" ht="24.75" customHeight="1">
      <c r="A92" s="240"/>
      <c r="B92" s="2511"/>
      <c r="C92" s="2511"/>
      <c r="D92" s="2511"/>
      <c r="E92" s="2511"/>
      <c r="F92" s="2511"/>
      <c r="G92" s="2511"/>
      <c r="H92" s="2511"/>
      <c r="I92" s="2511"/>
      <c r="J92" s="2511"/>
      <c r="K92" s="2511"/>
      <c r="L92" s="2511"/>
      <c r="M92" s="2511"/>
      <c r="N92" s="2511"/>
      <c r="O92" s="2511"/>
      <c r="P92" s="2511"/>
      <c r="Q92" s="2511"/>
      <c r="R92" s="2511"/>
      <c r="S92" s="2511"/>
      <c r="T92" s="2511"/>
      <c r="U92" s="2511"/>
      <c r="V92" s="2511"/>
      <c r="W92" s="2511"/>
      <c r="X92" s="2511"/>
      <c r="Y92" s="2511"/>
      <c r="Z92" s="2511"/>
      <c r="AA92" s="1392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1456"/>
      <c r="AQ92" s="240"/>
      <c r="AR92" s="240"/>
      <c r="AS92" s="1457"/>
      <c r="AT92" s="240"/>
      <c r="AU92" s="1883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</row>
    <row r="93" spans="22:53" s="29" customFormat="1" ht="14.25" customHeight="1">
      <c r="V93" s="73"/>
      <c r="W93" s="73"/>
      <c r="X93" s="73"/>
      <c r="Y93" s="106"/>
      <c r="Z93" s="106"/>
      <c r="AA93" s="106"/>
      <c r="AB93" s="106"/>
      <c r="AC93" s="106"/>
      <c r="AD93" s="106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73"/>
      <c r="AT93" s="73"/>
      <c r="AU93" s="73"/>
      <c r="AV93" s="73"/>
      <c r="AW93" s="73"/>
      <c r="AX93" s="73"/>
      <c r="AY93" s="73"/>
      <c r="AZ93" s="73"/>
      <c r="BA93" s="73"/>
    </row>
    <row r="94" spans="21:53" s="29" customFormat="1" ht="18" customHeight="1">
      <c r="U94" s="108"/>
      <c r="V94" s="27"/>
      <c r="W94" s="109"/>
      <c r="X94" s="70"/>
      <c r="Y94" s="106"/>
      <c r="Z94" s="106"/>
      <c r="AA94" s="106"/>
      <c r="AB94" s="106"/>
      <c r="AC94" s="106"/>
      <c r="AD94" s="106"/>
      <c r="AE94" s="75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73"/>
      <c r="AT94" s="7"/>
      <c r="AU94" s="7"/>
      <c r="AV94" s="7"/>
      <c r="AW94" s="7"/>
      <c r="AX94" s="7"/>
      <c r="AY94" s="7"/>
      <c r="AZ94" s="73"/>
      <c r="BA94" s="73"/>
    </row>
    <row r="95" spans="22:57" s="29" customFormat="1" ht="78.75" customHeight="1">
      <c r="V95" s="73"/>
      <c r="W95" s="73"/>
      <c r="X95" s="73"/>
      <c r="Y95" s="106"/>
      <c r="Z95" s="106"/>
      <c r="AA95" s="106"/>
      <c r="AB95" s="106"/>
      <c r="AC95" s="106"/>
      <c r="AD95" s="106"/>
      <c r="AE95" s="107"/>
      <c r="AF95" s="107"/>
      <c r="AG95" s="107"/>
      <c r="AH95" s="107"/>
      <c r="AI95" s="107"/>
      <c r="AJ95" s="107"/>
      <c r="AK95" s="107"/>
      <c r="AL95" s="107"/>
      <c r="AM95" s="107"/>
      <c r="AN95" s="335"/>
      <c r="AO95" s="335"/>
      <c r="AP95" s="335"/>
      <c r="AQ95" s="335"/>
      <c r="AR95" s="335"/>
      <c r="AS95" s="397"/>
      <c r="AT95" s="397"/>
      <c r="AU95" s="397"/>
      <c r="AV95" s="397"/>
      <c r="AW95" s="397"/>
      <c r="AX95" s="397"/>
      <c r="AY95" s="397"/>
      <c r="AZ95" s="397"/>
      <c r="BA95" s="397"/>
      <c r="BB95" s="331"/>
      <c r="BC95" s="331"/>
      <c r="BD95" s="331"/>
      <c r="BE95" s="331"/>
    </row>
    <row r="96" spans="21:57" s="29" customFormat="1" ht="78.75" customHeight="1">
      <c r="U96" s="108"/>
      <c r="V96" s="27"/>
      <c r="W96" s="109"/>
      <c r="X96" s="70"/>
      <c r="Y96" s="106"/>
      <c r="Z96" s="106"/>
      <c r="AA96" s="106"/>
      <c r="AB96" s="106"/>
      <c r="AC96" s="106"/>
      <c r="AD96" s="106"/>
      <c r="AE96" s="75"/>
      <c r="AF96" s="107"/>
      <c r="AG96" s="107"/>
      <c r="AH96" s="107"/>
      <c r="AI96" s="107"/>
      <c r="AJ96" s="107"/>
      <c r="AK96" s="107"/>
      <c r="AL96" s="107"/>
      <c r="AM96" s="107"/>
      <c r="AN96" s="335"/>
      <c r="AO96" s="335"/>
      <c r="AP96" s="335"/>
      <c r="AQ96" s="335"/>
      <c r="AR96" s="335"/>
      <c r="AS96" s="397"/>
      <c r="AT96" s="402"/>
      <c r="AU96" s="402"/>
      <c r="AV96" s="402"/>
      <c r="AW96" s="402"/>
      <c r="AX96" s="402"/>
      <c r="AY96" s="402"/>
      <c r="AZ96" s="397"/>
      <c r="BA96" s="397"/>
      <c r="BB96" s="331"/>
      <c r="BC96" s="331"/>
      <c r="BD96" s="331"/>
      <c r="BE96" s="331"/>
    </row>
    <row r="97" spans="21:30" ht="78.75" customHeight="1">
      <c r="U97" s="1"/>
      <c r="V97" s="111"/>
      <c r="W97" s="1"/>
      <c r="X97" s="111"/>
      <c r="Y97" s="1"/>
      <c r="Z97" s="1"/>
      <c r="AA97" s="1"/>
      <c r="AB97" s="1"/>
      <c r="AC97" s="1"/>
      <c r="AD97" s="1"/>
    </row>
    <row r="102" ht="78.75" customHeight="1">
      <c r="AA102" s="5" t="s">
        <v>101</v>
      </c>
    </row>
  </sheetData>
  <sheetProtection/>
  <mergeCells count="220">
    <mergeCell ref="B92:Z92"/>
    <mergeCell ref="AF88:BC88"/>
    <mergeCell ref="U90:W90"/>
    <mergeCell ref="AA90:AC90"/>
    <mergeCell ref="AJ90:AQ90"/>
    <mergeCell ref="X91:Z91"/>
    <mergeCell ref="AA91:AC91"/>
    <mergeCell ref="AR91:AT91"/>
    <mergeCell ref="AW91:AY91"/>
    <mergeCell ref="T46:V46"/>
    <mergeCell ref="T49:V49"/>
    <mergeCell ref="T52:V52"/>
    <mergeCell ref="T47:V47"/>
    <mergeCell ref="W40:AD40"/>
    <mergeCell ref="B35:AD35"/>
    <mergeCell ref="W46:AD46"/>
    <mergeCell ref="B37:BE37"/>
    <mergeCell ref="T39:V39"/>
    <mergeCell ref="W47:AD47"/>
    <mergeCell ref="W52:AD52"/>
    <mergeCell ref="W53:AD53"/>
    <mergeCell ref="W51:AD51"/>
    <mergeCell ref="W50:AD50"/>
    <mergeCell ref="T50:V50"/>
    <mergeCell ref="T51:V51"/>
    <mergeCell ref="W9:AT9"/>
    <mergeCell ref="BB10:BD11"/>
    <mergeCell ref="AD11:AT11"/>
    <mergeCell ref="T24:V24"/>
    <mergeCell ref="W24:AD24"/>
    <mergeCell ref="T25:V25"/>
    <mergeCell ref="W25:AD25"/>
    <mergeCell ref="AS16:AS19"/>
    <mergeCell ref="AJ17:AK18"/>
    <mergeCell ref="W23:AD23"/>
    <mergeCell ref="AY72:AZ73"/>
    <mergeCell ref="Y72:Z73"/>
    <mergeCell ref="W69:X69"/>
    <mergeCell ref="T71:BD71"/>
    <mergeCell ref="BB72:BB73"/>
    <mergeCell ref="AW72:AX73"/>
    <mergeCell ref="AO72:AP74"/>
    <mergeCell ref="AA72:AB73"/>
    <mergeCell ref="AI72:AN74"/>
    <mergeCell ref="V72:X74"/>
    <mergeCell ref="AG13:AN15"/>
    <mergeCell ref="B27:AD27"/>
    <mergeCell ref="B32:AD32"/>
    <mergeCell ref="B28:BE28"/>
    <mergeCell ref="T13:V19"/>
    <mergeCell ref="T26:V26"/>
    <mergeCell ref="AH17:AI18"/>
    <mergeCell ref="W29:AD29"/>
    <mergeCell ref="T30:V30"/>
    <mergeCell ref="W30:AD30"/>
    <mergeCell ref="AP13:AW15"/>
    <mergeCell ref="AV16:AV19"/>
    <mergeCell ref="AX18:AX19"/>
    <mergeCell ref="AW16:AW19"/>
    <mergeCell ref="BB17:BE17"/>
    <mergeCell ref="AT16:AT19"/>
    <mergeCell ref="AR16:AR19"/>
    <mergeCell ref="W41:AD41"/>
    <mergeCell ref="W42:AD42"/>
    <mergeCell ref="B78:T79"/>
    <mergeCell ref="AQ78:AV78"/>
    <mergeCell ref="V79:X79"/>
    <mergeCell ref="U78:U79"/>
    <mergeCell ref="V76:X76"/>
    <mergeCell ref="V77:X77"/>
    <mergeCell ref="T53:V53"/>
    <mergeCell ref="W49:AD49"/>
    <mergeCell ref="AI75:AN79"/>
    <mergeCell ref="AQ77:AV77"/>
    <mergeCell ref="B75:T77"/>
    <mergeCell ref="U75:U77"/>
    <mergeCell ref="AO75:AP75"/>
    <mergeCell ref="AO77:AP77"/>
    <mergeCell ref="AQ75:AV75"/>
    <mergeCell ref="V75:X75"/>
    <mergeCell ref="AE75:AH79"/>
    <mergeCell ref="AO79:AP79"/>
    <mergeCell ref="AQ72:AV74"/>
    <mergeCell ref="W67:X67"/>
    <mergeCell ref="AC67:AS67"/>
    <mergeCell ref="AC69:AS69"/>
    <mergeCell ref="Y69:Z69"/>
    <mergeCell ref="AC68:AS68"/>
    <mergeCell ref="Y68:Z68"/>
    <mergeCell ref="W68:X68"/>
    <mergeCell ref="AE72:AH74"/>
    <mergeCell ref="V78:X78"/>
    <mergeCell ref="Y67:Z67"/>
    <mergeCell ref="AT67:AY67"/>
    <mergeCell ref="X84:Z84"/>
    <mergeCell ref="AO83:AP83"/>
    <mergeCell ref="AO82:AP82"/>
    <mergeCell ref="AI80:AN81"/>
    <mergeCell ref="AI82:AN83"/>
    <mergeCell ref="AQ80:AV80"/>
    <mergeCell ref="AQ81:AV81"/>
    <mergeCell ref="AO76:AP76"/>
    <mergeCell ref="U86:Z86"/>
    <mergeCell ref="AQ83:AV83"/>
    <mergeCell ref="U87:X87"/>
    <mergeCell ref="AU84:AW84"/>
    <mergeCell ref="AG86:BB86"/>
    <mergeCell ref="AG85:BB85"/>
    <mergeCell ref="AE82:AH83"/>
    <mergeCell ref="AX84:AZ84"/>
    <mergeCell ref="V83:X83"/>
    <mergeCell ref="AQ82:AV82"/>
    <mergeCell ref="B80:T82"/>
    <mergeCell ref="B83:T83"/>
    <mergeCell ref="AO80:AP80"/>
    <mergeCell ref="AO81:AP81"/>
    <mergeCell ref="V80:X80"/>
    <mergeCell ref="AE80:AH81"/>
    <mergeCell ref="U80:U82"/>
    <mergeCell ref="V82:X82"/>
    <mergeCell ref="V81:X81"/>
    <mergeCell ref="W5:AL5"/>
    <mergeCell ref="X6:AG6"/>
    <mergeCell ref="BB7:BD7"/>
    <mergeCell ref="B2:BA2"/>
    <mergeCell ref="B4:BA4"/>
    <mergeCell ref="W7:AB7"/>
    <mergeCell ref="T6:U6"/>
    <mergeCell ref="T7:U7"/>
    <mergeCell ref="AE7:AT7"/>
    <mergeCell ref="B66:Z66"/>
    <mergeCell ref="W26:AD26"/>
    <mergeCell ref="B58:B65"/>
    <mergeCell ref="B57:AD57"/>
    <mergeCell ref="U59:V59"/>
    <mergeCell ref="BB6:BD6"/>
    <mergeCell ref="AM8:AT8"/>
    <mergeCell ref="AL17:AM18"/>
    <mergeCell ref="AX14:BE14"/>
    <mergeCell ref="AU16:AU19"/>
    <mergeCell ref="AN17:AN19"/>
    <mergeCell ref="AB58:AD65"/>
    <mergeCell ref="AE62:AO62"/>
    <mergeCell ref="AE63:AO63"/>
    <mergeCell ref="W45:AD45"/>
    <mergeCell ref="B22:BE22"/>
    <mergeCell ref="T31:V31"/>
    <mergeCell ref="W31:AD31"/>
    <mergeCell ref="T40:V40"/>
    <mergeCell ref="T42:V42"/>
    <mergeCell ref="U72:U74"/>
    <mergeCell ref="B13:B19"/>
    <mergeCell ref="W13:AD19"/>
    <mergeCell ref="W39:AD39"/>
    <mergeCell ref="T23:V23"/>
    <mergeCell ref="W20:AD20"/>
    <mergeCell ref="B38:BE38"/>
    <mergeCell ref="W34:AD34"/>
    <mergeCell ref="AE61:AO61"/>
    <mergeCell ref="B55:AD55"/>
    <mergeCell ref="U60:V60"/>
    <mergeCell ref="B44:BE44"/>
    <mergeCell ref="AE60:AO60"/>
    <mergeCell ref="AE58:AO58"/>
    <mergeCell ref="AE59:AO59"/>
    <mergeCell ref="W48:AD48"/>
    <mergeCell ref="W54:AD54"/>
    <mergeCell ref="T48:V48"/>
    <mergeCell ref="T54:V54"/>
    <mergeCell ref="T45:V45"/>
    <mergeCell ref="T63:U63"/>
    <mergeCell ref="AE65:AO65"/>
    <mergeCell ref="AE64:AO64"/>
    <mergeCell ref="AB66:AY66"/>
    <mergeCell ref="AQ79:AV79"/>
    <mergeCell ref="AO78:AP78"/>
    <mergeCell ref="AT69:AY69"/>
    <mergeCell ref="AT68:AY68"/>
    <mergeCell ref="AQ76:AV76"/>
    <mergeCell ref="B72:T74"/>
    <mergeCell ref="AH16:AN16"/>
    <mergeCell ref="AF16:AF19"/>
    <mergeCell ref="T67:U67"/>
    <mergeCell ref="T69:U69"/>
    <mergeCell ref="T68:U68"/>
    <mergeCell ref="U58:V58"/>
    <mergeCell ref="T62:U62"/>
    <mergeCell ref="U61:V61"/>
    <mergeCell ref="T64:U64"/>
    <mergeCell ref="T65:V65"/>
    <mergeCell ref="AG16:AG19"/>
    <mergeCell ref="AO13:AO19"/>
    <mergeCell ref="AP16:AP19"/>
    <mergeCell ref="AE13:AF15"/>
    <mergeCell ref="BH66:BR66"/>
    <mergeCell ref="B43:AD43"/>
    <mergeCell ref="T41:V41"/>
    <mergeCell ref="B36:AD36"/>
    <mergeCell ref="T29:V29"/>
    <mergeCell ref="AE16:AE19"/>
    <mergeCell ref="T11:V11"/>
    <mergeCell ref="W10:AB10"/>
    <mergeCell ref="B56:AD56"/>
    <mergeCell ref="T34:V34"/>
    <mergeCell ref="B33:BE33"/>
    <mergeCell ref="AX15:BE15"/>
    <mergeCell ref="B21:BE21"/>
    <mergeCell ref="T20:V20"/>
    <mergeCell ref="BB16:BE16"/>
    <mergeCell ref="AQ16:AQ19"/>
    <mergeCell ref="T8:V8"/>
    <mergeCell ref="AY18:BA18"/>
    <mergeCell ref="AX13:BE13"/>
    <mergeCell ref="AD10:AF10"/>
    <mergeCell ref="W11:Z11"/>
    <mergeCell ref="BB8:BD8"/>
    <mergeCell ref="AX17:BA17"/>
    <mergeCell ref="BC18:BE18"/>
    <mergeCell ref="BB18:BB19"/>
    <mergeCell ref="AX16:BA16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scale="20" r:id="rId2"/>
  <rowBreaks count="1" manualBreakCount="1">
    <brk id="40" max="5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U104"/>
  <sheetViews>
    <sheetView zoomScale="30" zoomScaleNormal="30" zoomScalePageLayoutView="0" workbookViewId="0" topLeftCell="T46">
      <selection activeCell="BC57" sqref="BC57"/>
    </sheetView>
  </sheetViews>
  <sheetFormatPr defaultColWidth="10.125" defaultRowHeight="78.75" customHeight="1"/>
  <cols>
    <col min="1" max="1" width="45.75390625" style="1" customWidth="1"/>
    <col min="2" max="2" width="8.125" style="1" customWidth="1"/>
    <col min="3" max="18" width="6.25390625" style="1" hidden="1" customWidth="1"/>
    <col min="19" max="19" width="4.25390625" style="1" hidden="1" customWidth="1"/>
    <col min="20" max="20" width="42.125" style="1" customWidth="1"/>
    <col min="21" max="21" width="42.125" style="2" customWidth="1"/>
    <col min="22" max="22" width="73.7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1" width="12.75390625" style="6" customWidth="1"/>
    <col min="32" max="32" width="18.00390625" style="6" customWidth="1"/>
    <col min="33" max="33" width="15.75390625" style="6" customWidth="1"/>
    <col min="34" max="36" width="10.75390625" style="6" customWidth="1"/>
    <col min="37" max="37" width="18.875" style="6" customWidth="1"/>
    <col min="38" max="38" width="14.625" style="6" customWidth="1"/>
    <col min="39" max="39" width="17.375" style="6" customWidth="1"/>
    <col min="40" max="40" width="15.75390625" style="313" customWidth="1"/>
    <col min="41" max="41" width="18.00390625" style="313" customWidth="1"/>
    <col min="42" max="57" width="10.75390625" style="318" customWidth="1"/>
    <col min="58" max="16384" width="10.125" style="1" customWidth="1"/>
  </cols>
  <sheetData>
    <row r="1" ht="18.75" customHeight="1"/>
    <row r="2" spans="2:53" ht="78.75" customHeight="1">
      <c r="B2" s="3617" t="s">
        <v>128</v>
      </c>
      <c r="C2" s="3617"/>
      <c r="D2" s="3617"/>
      <c r="E2" s="3617"/>
      <c r="F2" s="3617"/>
      <c r="G2" s="3617"/>
      <c r="H2" s="3617"/>
      <c r="I2" s="3617"/>
      <c r="J2" s="3617"/>
      <c r="K2" s="3617"/>
      <c r="L2" s="3617"/>
      <c r="M2" s="3617"/>
      <c r="N2" s="3617"/>
      <c r="O2" s="3617"/>
      <c r="P2" s="3617"/>
      <c r="Q2" s="3617"/>
      <c r="R2" s="3617"/>
      <c r="S2" s="3617"/>
      <c r="T2" s="3617"/>
      <c r="U2" s="3617"/>
      <c r="V2" s="3617"/>
      <c r="W2" s="3617"/>
      <c r="X2" s="3617"/>
      <c r="Y2" s="3617"/>
      <c r="Z2" s="3617"/>
      <c r="AA2" s="3617"/>
      <c r="AB2" s="3617"/>
      <c r="AC2" s="3617"/>
      <c r="AD2" s="3617"/>
      <c r="AE2" s="3617"/>
      <c r="AF2" s="3617"/>
      <c r="AG2" s="3617"/>
      <c r="AH2" s="3617"/>
      <c r="AI2" s="3617"/>
      <c r="AJ2" s="3617"/>
      <c r="AK2" s="3617"/>
      <c r="AL2" s="3617"/>
      <c r="AM2" s="3617"/>
      <c r="AN2" s="3617"/>
      <c r="AO2" s="3617"/>
      <c r="AP2" s="3617"/>
      <c r="AQ2" s="3617"/>
      <c r="AR2" s="3617"/>
      <c r="AS2" s="3617"/>
      <c r="AT2" s="3617"/>
      <c r="AU2" s="3617"/>
      <c r="AV2" s="3617"/>
      <c r="AW2" s="3617"/>
      <c r="AX2" s="3617"/>
      <c r="AY2" s="3617"/>
      <c r="AZ2" s="3617"/>
      <c r="BA2" s="3617"/>
    </row>
    <row r="4" spans="2:53" ht="78.7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78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304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310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20:57" ht="78.75" customHeight="1">
      <c r="T6" s="3047"/>
      <c r="U6" s="3047"/>
      <c r="V6" s="196"/>
      <c r="W6" s="215"/>
      <c r="X6" s="3616" t="s">
        <v>335</v>
      </c>
      <c r="Y6" s="3616"/>
      <c r="Z6" s="3616"/>
      <c r="AA6" s="3616"/>
      <c r="AB6" s="3616"/>
      <c r="AC6" s="3616"/>
      <c r="AD6" s="3616"/>
      <c r="AE6" s="3616"/>
      <c r="AF6" s="3616"/>
      <c r="AG6" s="3616"/>
      <c r="AH6" s="195"/>
      <c r="AI6" s="195"/>
      <c r="AJ6" s="195"/>
      <c r="AK6" s="195"/>
      <c r="AL6" s="195"/>
      <c r="AM6" s="195"/>
      <c r="AN6" s="315"/>
      <c r="AO6" s="315"/>
      <c r="AP6" s="315"/>
      <c r="AQ6" s="402"/>
      <c r="AR6" s="403"/>
      <c r="AS6" s="315"/>
      <c r="AT6" s="315"/>
      <c r="AU6" s="315"/>
      <c r="AV6" s="404" t="s">
        <v>2</v>
      </c>
      <c r="AW6" s="405"/>
      <c r="AX6" s="405"/>
      <c r="AY6" s="405"/>
      <c r="AZ6" s="405"/>
      <c r="BA6" s="405"/>
      <c r="BB6" s="3611" t="s">
        <v>173</v>
      </c>
      <c r="BC6" s="3611"/>
      <c r="BD6" s="3611"/>
      <c r="BE6" s="337"/>
    </row>
    <row r="7" spans="20:57" ht="78.75" customHeight="1">
      <c r="T7" s="3047" t="s">
        <v>87</v>
      </c>
      <c r="U7" s="3047"/>
      <c r="V7" s="196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3619" t="s">
        <v>305</v>
      </c>
      <c r="AF7" s="3620"/>
      <c r="AG7" s="3620"/>
      <c r="AH7" s="3620"/>
      <c r="AI7" s="3620"/>
      <c r="AJ7" s="3620"/>
      <c r="AK7" s="3620"/>
      <c r="AL7" s="3620"/>
      <c r="AM7" s="3620"/>
      <c r="AN7" s="3620"/>
      <c r="AO7" s="3620"/>
      <c r="AP7" s="3620"/>
      <c r="AQ7" s="3620"/>
      <c r="AR7" s="3620"/>
      <c r="AS7" s="3620"/>
      <c r="AT7" s="3620"/>
      <c r="AU7" s="406"/>
      <c r="AV7" s="252" t="s">
        <v>4</v>
      </c>
      <c r="AW7" s="405"/>
      <c r="AX7" s="405"/>
      <c r="AY7" s="405"/>
      <c r="AZ7" s="405"/>
      <c r="BA7" s="405"/>
      <c r="BB7" s="3476" t="s">
        <v>348</v>
      </c>
      <c r="BC7" s="3476"/>
      <c r="BD7" s="3476"/>
      <c r="BE7" s="338"/>
    </row>
    <row r="8" spans="20:58" ht="78.75" customHeight="1">
      <c r="T8" s="3469" t="s">
        <v>133</v>
      </c>
      <c r="U8" s="3469"/>
      <c r="V8" s="3469"/>
      <c r="W8" s="721" t="s">
        <v>161</v>
      </c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3612"/>
      <c r="AN8" s="3612"/>
      <c r="AO8" s="3612"/>
      <c r="AP8" s="3612"/>
      <c r="AQ8" s="3612"/>
      <c r="AR8" s="3612"/>
      <c r="AS8" s="3612"/>
      <c r="AT8" s="3612"/>
      <c r="AU8" s="406"/>
      <c r="AV8" s="252" t="s">
        <v>6</v>
      </c>
      <c r="AW8" s="405"/>
      <c r="AX8" s="405"/>
      <c r="AY8" s="405"/>
      <c r="AZ8" s="405"/>
      <c r="BA8" s="405"/>
      <c r="BB8" s="3476" t="s">
        <v>142</v>
      </c>
      <c r="BC8" s="3476"/>
      <c r="BD8" s="3476"/>
      <c r="BE8" s="338"/>
      <c r="BF8" s="1">
        <v>1.1</v>
      </c>
    </row>
    <row r="9" spans="23:57" ht="78.75" customHeight="1">
      <c r="W9" s="3750" t="s">
        <v>306</v>
      </c>
      <c r="X9" s="3751"/>
      <c r="Y9" s="3751"/>
      <c r="Z9" s="3751"/>
      <c r="AA9" s="3751"/>
      <c r="AB9" s="3751"/>
      <c r="AC9" s="3751"/>
      <c r="AD9" s="3751"/>
      <c r="AE9" s="3751"/>
      <c r="AF9" s="3751"/>
      <c r="AG9" s="3751"/>
      <c r="AH9" s="3751"/>
      <c r="AI9" s="3751"/>
      <c r="AJ9" s="3751"/>
      <c r="AK9" s="3751"/>
      <c r="AL9" s="3751"/>
      <c r="AM9" s="3751"/>
      <c r="AN9" s="3751"/>
      <c r="AO9" s="3751"/>
      <c r="AP9" s="3751"/>
      <c r="AQ9" s="3751"/>
      <c r="AR9" s="3751"/>
      <c r="AS9" s="3751"/>
      <c r="AT9" s="3751"/>
      <c r="AU9" s="706"/>
      <c r="AV9" s="706"/>
      <c r="AW9" s="405"/>
      <c r="AX9" s="405"/>
      <c r="AY9" s="405"/>
      <c r="AZ9" s="405"/>
      <c r="BA9" s="405"/>
      <c r="BB9" s="339"/>
      <c r="BC9" s="339"/>
      <c r="BD9" s="339"/>
      <c r="BE9" s="340"/>
    </row>
    <row r="10" spans="1:57" ht="78.75" customHeight="1">
      <c r="A10" s="308" t="s">
        <v>125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475" t="s">
        <v>75</v>
      </c>
      <c r="AE10" s="3475"/>
      <c r="AF10" s="3475"/>
      <c r="AG10" s="10"/>
      <c r="AH10" s="10"/>
      <c r="AI10" s="10"/>
      <c r="AJ10" s="10"/>
      <c r="AK10" s="10"/>
      <c r="AL10" s="10"/>
      <c r="AM10" s="10"/>
      <c r="AN10" s="316"/>
      <c r="AO10" s="316"/>
      <c r="AP10" s="316"/>
      <c r="AQ10" s="341"/>
      <c r="AR10" s="407"/>
      <c r="AS10" s="401"/>
      <c r="AT10" s="406"/>
      <c r="AU10" s="406"/>
      <c r="AV10" s="252" t="s">
        <v>7</v>
      </c>
      <c r="AW10" s="405"/>
      <c r="AX10" s="405"/>
      <c r="AY10" s="405"/>
      <c r="AZ10" s="405"/>
      <c r="BA10" s="405"/>
      <c r="BB10" s="3752" t="s">
        <v>307</v>
      </c>
      <c r="BC10" s="3752"/>
      <c r="BD10" s="3752"/>
      <c r="BE10" s="337"/>
    </row>
    <row r="11" spans="20:56" ht="78.75" customHeight="1">
      <c r="T11" s="3034" t="s">
        <v>166</v>
      </c>
      <c r="U11" s="3034"/>
      <c r="V11" s="3034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3754" t="s">
        <v>211</v>
      </c>
      <c r="AE11" s="3755"/>
      <c r="AF11" s="3755"/>
      <c r="AG11" s="3755"/>
      <c r="AH11" s="3755"/>
      <c r="AI11" s="3755"/>
      <c r="AJ11" s="3755"/>
      <c r="AK11" s="3755"/>
      <c r="AL11" s="3755"/>
      <c r="AM11" s="3755"/>
      <c r="AN11" s="3755"/>
      <c r="AO11" s="3755"/>
      <c r="AP11" s="3755"/>
      <c r="AQ11" s="3755"/>
      <c r="AR11" s="3755"/>
      <c r="AS11" s="3755"/>
      <c r="AT11" s="3755"/>
      <c r="AU11" s="408"/>
      <c r="AV11" s="341"/>
      <c r="AW11" s="341"/>
      <c r="AX11" s="341"/>
      <c r="AY11" s="341"/>
      <c r="AZ11" s="341"/>
      <c r="BA11" s="341"/>
      <c r="BB11" s="3753"/>
      <c r="BC11" s="3753"/>
      <c r="BD11" s="3753"/>
    </row>
    <row r="12" spans="21:41" ht="78.75" customHeight="1" thickBot="1">
      <c r="U12" s="12"/>
      <c r="V12" s="12"/>
      <c r="W12" s="14"/>
      <c r="AA12" s="15"/>
      <c r="AB12" s="6"/>
      <c r="AC12" s="6"/>
      <c r="AM12" s="1"/>
      <c r="AN12" s="318"/>
      <c r="AO12" s="318"/>
    </row>
    <row r="13" spans="2:57" s="17" customFormat="1" ht="108.75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507" t="s">
        <v>14</v>
      </c>
      <c r="AP13" s="3226" t="s">
        <v>15</v>
      </c>
      <c r="AQ13" s="3715"/>
      <c r="AR13" s="3715"/>
      <c r="AS13" s="3715"/>
      <c r="AT13" s="3715"/>
      <c r="AU13" s="3715"/>
      <c r="AV13" s="3715"/>
      <c r="AW13" s="3716"/>
      <c r="AX13" s="3472" t="s">
        <v>402</v>
      </c>
      <c r="AY13" s="3473"/>
      <c r="AZ13" s="3473"/>
      <c r="BA13" s="3473"/>
      <c r="BB13" s="3473"/>
      <c r="BC13" s="3473"/>
      <c r="BD13" s="3473"/>
      <c r="BE13" s="3474"/>
    </row>
    <row r="14" spans="2:57" s="17" customFormat="1" ht="78.75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508"/>
      <c r="AP14" s="3717"/>
      <c r="AQ14" s="3718"/>
      <c r="AR14" s="3718"/>
      <c r="AS14" s="3718"/>
      <c r="AT14" s="3718"/>
      <c r="AU14" s="3718"/>
      <c r="AV14" s="3718"/>
      <c r="AW14" s="3719"/>
      <c r="AX14" s="3613" t="s">
        <v>308</v>
      </c>
      <c r="AY14" s="3614"/>
      <c r="AZ14" s="3614"/>
      <c r="BA14" s="3614"/>
      <c r="BB14" s="3614"/>
      <c r="BC14" s="3614"/>
      <c r="BD14" s="3614"/>
      <c r="BE14" s="3615"/>
    </row>
    <row r="15" spans="2:57" s="17" customFormat="1" ht="78.7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508"/>
      <c r="AP15" s="3720"/>
      <c r="AQ15" s="3721"/>
      <c r="AR15" s="3721"/>
      <c r="AS15" s="3721"/>
      <c r="AT15" s="3721"/>
      <c r="AU15" s="3721"/>
      <c r="AV15" s="3721"/>
      <c r="AW15" s="3722"/>
      <c r="AX15" s="3491" t="s">
        <v>396</v>
      </c>
      <c r="AY15" s="3492"/>
      <c r="AZ15" s="3492"/>
      <c r="BA15" s="3492"/>
      <c r="BB15" s="3492"/>
      <c r="BC15" s="3492"/>
      <c r="BD15" s="3492"/>
      <c r="BE15" s="3493"/>
    </row>
    <row r="16" spans="2:57" s="17" customFormat="1" ht="78.75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508"/>
      <c r="AP16" s="3510" t="s">
        <v>20</v>
      </c>
      <c r="AQ16" s="3502" t="s">
        <v>21</v>
      </c>
      <c r="AR16" s="3502" t="s">
        <v>22</v>
      </c>
      <c r="AS16" s="3730" t="s">
        <v>23</v>
      </c>
      <c r="AT16" s="3730" t="s">
        <v>24</v>
      </c>
      <c r="AU16" s="3502" t="s">
        <v>25</v>
      </c>
      <c r="AV16" s="3502" t="s">
        <v>26</v>
      </c>
      <c r="AW16" s="3724" t="s">
        <v>27</v>
      </c>
      <c r="AX16" s="3484" t="s">
        <v>176</v>
      </c>
      <c r="AY16" s="3485"/>
      <c r="AZ16" s="3485"/>
      <c r="BA16" s="3485"/>
      <c r="BB16" s="3499" t="s">
        <v>177</v>
      </c>
      <c r="BC16" s="3500"/>
      <c r="BD16" s="3500"/>
      <c r="BE16" s="3501"/>
    </row>
    <row r="17" spans="2:57" s="21" customFormat="1" ht="78.75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002" t="s">
        <v>127</v>
      </c>
      <c r="AO17" s="3508"/>
      <c r="AP17" s="3511"/>
      <c r="AQ17" s="3224"/>
      <c r="AR17" s="3224"/>
      <c r="AS17" s="3223"/>
      <c r="AT17" s="3223"/>
      <c r="AU17" s="3224"/>
      <c r="AV17" s="3224"/>
      <c r="AW17" s="3725"/>
      <c r="AX17" s="3477" t="s">
        <v>29</v>
      </c>
      <c r="AY17" s="3478"/>
      <c r="AZ17" s="3478"/>
      <c r="BA17" s="3478"/>
      <c r="BB17" s="3727" t="s">
        <v>29</v>
      </c>
      <c r="BC17" s="3728"/>
      <c r="BD17" s="3728"/>
      <c r="BE17" s="3729"/>
    </row>
    <row r="18" spans="2:57" s="21" customFormat="1" ht="78.7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003"/>
      <c r="AO18" s="3508"/>
      <c r="AP18" s="3511"/>
      <c r="AQ18" s="3224"/>
      <c r="AR18" s="3224"/>
      <c r="AS18" s="3223"/>
      <c r="AT18" s="3223"/>
      <c r="AU18" s="3224"/>
      <c r="AV18" s="3224"/>
      <c r="AW18" s="3725"/>
      <c r="AX18" s="3723" t="s">
        <v>18</v>
      </c>
      <c r="AY18" s="3470" t="s">
        <v>30</v>
      </c>
      <c r="AZ18" s="3471"/>
      <c r="BA18" s="3471"/>
      <c r="BB18" s="3482" t="s">
        <v>18</v>
      </c>
      <c r="BC18" s="3479" t="s">
        <v>30</v>
      </c>
      <c r="BD18" s="3480"/>
      <c r="BE18" s="3481"/>
    </row>
    <row r="19" spans="2:57" s="21" customFormat="1" ht="78.7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528"/>
      <c r="AF19" s="3533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004"/>
      <c r="AO19" s="3509"/>
      <c r="AP19" s="3512"/>
      <c r="AQ19" s="3503"/>
      <c r="AR19" s="3503"/>
      <c r="AS19" s="3731"/>
      <c r="AT19" s="3731"/>
      <c r="AU19" s="3503"/>
      <c r="AV19" s="3503"/>
      <c r="AW19" s="3726"/>
      <c r="AX19" s="3483"/>
      <c r="AY19" s="342" t="s">
        <v>28</v>
      </c>
      <c r="AZ19" s="342" t="s">
        <v>31</v>
      </c>
      <c r="BA19" s="409" t="s">
        <v>32</v>
      </c>
      <c r="BB19" s="3483"/>
      <c r="BC19" s="342" t="s">
        <v>28</v>
      </c>
      <c r="BD19" s="342" t="s">
        <v>31</v>
      </c>
      <c r="BE19" s="410" t="s">
        <v>138</v>
      </c>
    </row>
    <row r="20" spans="2:57" s="27" customFormat="1" ht="78.75" customHeight="1" thickBot="1" thickTop="1">
      <c r="B20" s="2101">
        <v>1</v>
      </c>
      <c r="C20" s="2102"/>
      <c r="D20" s="2102"/>
      <c r="E20" s="2102"/>
      <c r="F20" s="2102"/>
      <c r="G20" s="2102"/>
      <c r="H20" s="2102"/>
      <c r="I20" s="2102"/>
      <c r="J20" s="2102"/>
      <c r="K20" s="2102"/>
      <c r="L20" s="2102"/>
      <c r="M20" s="2102"/>
      <c r="N20" s="2102"/>
      <c r="O20" s="2102"/>
      <c r="P20" s="2102"/>
      <c r="Q20" s="2102"/>
      <c r="R20" s="2102"/>
      <c r="S20" s="2102"/>
      <c r="T20" s="2231">
        <v>2</v>
      </c>
      <c r="U20" s="2231"/>
      <c r="V20" s="3767"/>
      <c r="W20" s="2885">
        <v>3</v>
      </c>
      <c r="X20" s="3768"/>
      <c r="Y20" s="3768"/>
      <c r="Z20" s="3768"/>
      <c r="AA20" s="3768"/>
      <c r="AB20" s="3768"/>
      <c r="AC20" s="3768"/>
      <c r="AD20" s="3768"/>
      <c r="AE20" s="2103">
        <v>4</v>
      </c>
      <c r="AF20" s="2104">
        <v>5</v>
      </c>
      <c r="AG20" s="2105">
        <v>6</v>
      </c>
      <c r="AH20" s="2106">
        <v>7</v>
      </c>
      <c r="AI20" s="2106"/>
      <c r="AJ20" s="2106"/>
      <c r="AK20" s="2106"/>
      <c r="AL20" s="2106"/>
      <c r="AM20" s="2106"/>
      <c r="AN20" s="2107">
        <v>9</v>
      </c>
      <c r="AO20" s="2108">
        <v>10</v>
      </c>
      <c r="AP20" s="2109">
        <v>11</v>
      </c>
      <c r="AQ20" s="2110">
        <v>12</v>
      </c>
      <c r="AR20" s="2110">
        <v>13</v>
      </c>
      <c r="AS20" s="2110">
        <v>14</v>
      </c>
      <c r="AT20" s="2110">
        <v>15</v>
      </c>
      <c r="AU20" s="2110">
        <v>16</v>
      </c>
      <c r="AV20" s="2111">
        <v>17</v>
      </c>
      <c r="AW20" s="2112">
        <v>18</v>
      </c>
      <c r="AX20" s="2113">
        <v>19</v>
      </c>
      <c r="AY20" s="2114">
        <v>20</v>
      </c>
      <c r="AZ20" s="2114">
        <v>21</v>
      </c>
      <c r="BA20" s="2115"/>
      <c r="BB20" s="2116">
        <v>23</v>
      </c>
      <c r="BC20" s="2117">
        <v>24</v>
      </c>
      <c r="BD20" s="2117">
        <v>25</v>
      </c>
      <c r="BE20" s="2118"/>
    </row>
    <row r="21" spans="2:62" s="274" customFormat="1" ht="78.7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277"/>
      <c r="BH21" s="277"/>
      <c r="BI21" s="277"/>
      <c r="BJ21" s="277"/>
    </row>
    <row r="22" spans="2:66" s="275" customFormat="1" ht="78.75" customHeight="1">
      <c r="B22" s="3769" t="s">
        <v>119</v>
      </c>
      <c r="C22" s="3770"/>
      <c r="D22" s="3770"/>
      <c r="E22" s="3770"/>
      <c r="F22" s="3770"/>
      <c r="G22" s="3770"/>
      <c r="H22" s="3770"/>
      <c r="I22" s="3770"/>
      <c r="J22" s="3770"/>
      <c r="K22" s="3770"/>
      <c r="L22" s="3770"/>
      <c r="M22" s="3770"/>
      <c r="N22" s="3770"/>
      <c r="O22" s="3770"/>
      <c r="P22" s="3770"/>
      <c r="Q22" s="3770"/>
      <c r="R22" s="3770"/>
      <c r="S22" s="3770"/>
      <c r="T22" s="3770"/>
      <c r="U22" s="3770"/>
      <c r="V22" s="3770"/>
      <c r="W22" s="3770"/>
      <c r="X22" s="3770"/>
      <c r="Y22" s="3770"/>
      <c r="Z22" s="3770"/>
      <c r="AA22" s="3770"/>
      <c r="AB22" s="3770"/>
      <c r="AC22" s="3770"/>
      <c r="AD22" s="3770"/>
      <c r="AE22" s="3770"/>
      <c r="AF22" s="3770"/>
      <c r="AG22" s="3770"/>
      <c r="AH22" s="3770"/>
      <c r="AI22" s="3770"/>
      <c r="AJ22" s="3770"/>
      <c r="AK22" s="3770"/>
      <c r="AL22" s="3770"/>
      <c r="AM22" s="3770"/>
      <c r="AN22" s="3770"/>
      <c r="AO22" s="3770"/>
      <c r="AP22" s="3770"/>
      <c r="AQ22" s="3770"/>
      <c r="AR22" s="3770"/>
      <c r="AS22" s="3770"/>
      <c r="AT22" s="3770"/>
      <c r="AU22" s="3770"/>
      <c r="AV22" s="3770"/>
      <c r="AW22" s="3770"/>
      <c r="AX22" s="3770"/>
      <c r="AY22" s="3770"/>
      <c r="AZ22" s="3770"/>
      <c r="BA22" s="3770"/>
      <c r="BB22" s="3770"/>
      <c r="BC22" s="3770"/>
      <c r="BD22" s="3770"/>
      <c r="BE22" s="3771"/>
      <c r="BF22" s="278"/>
      <c r="BG22" s="278"/>
      <c r="BH22" s="278"/>
      <c r="BI22" s="278"/>
      <c r="BJ22" s="278"/>
      <c r="BL22" s="276"/>
      <c r="BM22" s="276"/>
      <c r="BN22" s="276"/>
    </row>
    <row r="23" spans="2:57" s="1005" customFormat="1" ht="78.75" customHeight="1">
      <c r="B23" s="2089">
        <v>1</v>
      </c>
      <c r="C23" s="2089"/>
      <c r="D23" s="2089"/>
      <c r="E23" s="2089"/>
      <c r="F23" s="2089"/>
      <c r="G23" s="2089"/>
      <c r="H23" s="2089"/>
      <c r="I23" s="2089"/>
      <c r="J23" s="2089"/>
      <c r="K23" s="2089"/>
      <c r="L23" s="2089"/>
      <c r="M23" s="2089"/>
      <c r="N23" s="2089"/>
      <c r="O23" s="2089"/>
      <c r="P23" s="2089"/>
      <c r="Q23" s="2089"/>
      <c r="R23" s="2089"/>
      <c r="S23" s="2089"/>
      <c r="T23" s="3452" t="s">
        <v>310</v>
      </c>
      <c r="U23" s="3452"/>
      <c r="V23" s="3452"/>
      <c r="W23" s="3140" t="s">
        <v>311</v>
      </c>
      <c r="X23" s="3140"/>
      <c r="Y23" s="3140"/>
      <c r="Z23" s="3140"/>
      <c r="AA23" s="3140"/>
      <c r="AB23" s="3140"/>
      <c r="AC23" s="3140"/>
      <c r="AD23" s="3140"/>
      <c r="AE23" s="2091">
        <v>2</v>
      </c>
      <c r="AF23" s="2091">
        <f>AE23*30</f>
        <v>60</v>
      </c>
      <c r="AG23" s="2091">
        <f>SUM(AH23:AN23)</f>
        <v>6</v>
      </c>
      <c r="AH23" s="2091">
        <v>4</v>
      </c>
      <c r="AI23" s="2091"/>
      <c r="AJ23" s="2091">
        <v>2</v>
      </c>
      <c r="AK23" s="2091"/>
      <c r="AL23" s="2091"/>
      <c r="AM23" s="2091"/>
      <c r="AN23" s="2091"/>
      <c r="AO23" s="2091">
        <f>AF23-AG23</f>
        <v>54</v>
      </c>
      <c r="AP23" s="2091"/>
      <c r="AQ23" s="2091">
        <v>1</v>
      </c>
      <c r="AR23" s="2091"/>
      <c r="AS23" s="2091"/>
      <c r="AT23" s="2091"/>
      <c r="AU23" s="2091"/>
      <c r="AV23" s="2091">
        <v>1</v>
      </c>
      <c r="AW23" s="2091"/>
      <c r="AX23" s="2091">
        <f>SUM(AY23:BA23)</f>
        <v>6</v>
      </c>
      <c r="AY23" s="2091">
        <v>4</v>
      </c>
      <c r="AZ23" s="2091">
        <v>2</v>
      </c>
      <c r="BA23" s="2091"/>
      <c r="BB23" s="2091"/>
      <c r="BC23" s="2091"/>
      <c r="BD23" s="2091"/>
      <c r="BE23" s="2091"/>
    </row>
    <row r="24" spans="2:57" s="1005" customFormat="1" ht="78.75" customHeight="1">
      <c r="B24" s="823">
        <v>2</v>
      </c>
      <c r="C24" s="2089"/>
      <c r="D24" s="2089"/>
      <c r="E24" s="2089"/>
      <c r="F24" s="2089"/>
      <c r="G24" s="2089"/>
      <c r="H24" s="2089"/>
      <c r="I24" s="2089"/>
      <c r="J24" s="2089"/>
      <c r="K24" s="2089"/>
      <c r="L24" s="2089"/>
      <c r="M24" s="2089"/>
      <c r="N24" s="2089"/>
      <c r="O24" s="2089"/>
      <c r="P24" s="2089"/>
      <c r="Q24" s="2089"/>
      <c r="R24" s="2089"/>
      <c r="S24" s="2089"/>
      <c r="T24" s="3452" t="s">
        <v>312</v>
      </c>
      <c r="U24" s="3452"/>
      <c r="V24" s="3452"/>
      <c r="W24" s="3140" t="s">
        <v>313</v>
      </c>
      <c r="X24" s="3140"/>
      <c r="Y24" s="3140"/>
      <c r="Z24" s="3140"/>
      <c r="AA24" s="3140"/>
      <c r="AB24" s="3140"/>
      <c r="AC24" s="3140"/>
      <c r="AD24" s="3140"/>
      <c r="AE24" s="2091">
        <v>1</v>
      </c>
      <c r="AF24" s="2091">
        <f>AE24*30</f>
        <v>30</v>
      </c>
      <c r="AG24" s="2091">
        <f>SUM(AH24:AN24)</f>
        <v>4</v>
      </c>
      <c r="AH24" s="2091">
        <v>2</v>
      </c>
      <c r="AI24" s="2091"/>
      <c r="AJ24" s="2091">
        <v>2</v>
      </c>
      <c r="AK24" s="2091"/>
      <c r="AL24" s="2091"/>
      <c r="AM24" s="2091"/>
      <c r="AN24" s="2091"/>
      <c r="AO24" s="2091">
        <f>AF24-AG24</f>
        <v>26</v>
      </c>
      <c r="AP24" s="2091"/>
      <c r="AQ24" s="2091"/>
      <c r="AR24" s="2091">
        <v>1</v>
      </c>
      <c r="AS24" s="2091"/>
      <c r="AT24" s="2091"/>
      <c r="AU24" s="2091"/>
      <c r="AV24" s="2091"/>
      <c r="AW24" s="2091"/>
      <c r="AX24" s="2091">
        <f>SUM(AY24:BA24)</f>
        <v>4</v>
      </c>
      <c r="AY24" s="2091">
        <v>2</v>
      </c>
      <c r="AZ24" s="2091">
        <v>2</v>
      </c>
      <c r="BA24" s="2091"/>
      <c r="BB24" s="2091"/>
      <c r="BC24" s="2091"/>
      <c r="BD24" s="2091"/>
      <c r="BE24" s="2091"/>
    </row>
    <row r="25" spans="2:57" s="1005" customFormat="1" ht="78.75" customHeight="1">
      <c r="B25" s="823">
        <v>3</v>
      </c>
      <c r="C25" s="2089"/>
      <c r="D25" s="2089"/>
      <c r="E25" s="2089"/>
      <c r="F25" s="2089"/>
      <c r="G25" s="2089"/>
      <c r="H25" s="2089"/>
      <c r="I25" s="2089"/>
      <c r="J25" s="2089"/>
      <c r="K25" s="2089"/>
      <c r="L25" s="2089"/>
      <c r="M25" s="2089"/>
      <c r="N25" s="2089"/>
      <c r="O25" s="2089"/>
      <c r="P25" s="2089"/>
      <c r="Q25" s="2089"/>
      <c r="R25" s="2089"/>
      <c r="S25" s="2089"/>
      <c r="T25" s="3138" t="s">
        <v>314</v>
      </c>
      <c r="U25" s="3138"/>
      <c r="V25" s="3138"/>
      <c r="W25" s="3140" t="s">
        <v>187</v>
      </c>
      <c r="X25" s="3140"/>
      <c r="Y25" s="3140"/>
      <c r="Z25" s="3140"/>
      <c r="AA25" s="3140"/>
      <c r="AB25" s="3140"/>
      <c r="AC25" s="3140"/>
      <c r="AD25" s="3140"/>
      <c r="AE25" s="2091">
        <v>2</v>
      </c>
      <c r="AF25" s="2091">
        <f>AE25*30</f>
        <v>60</v>
      </c>
      <c r="AG25" s="2091">
        <f>SUM(AH25:AN25)</f>
        <v>8</v>
      </c>
      <c r="AH25" s="2091">
        <v>4</v>
      </c>
      <c r="AI25" s="2091"/>
      <c r="AJ25" s="2091">
        <v>4</v>
      </c>
      <c r="AK25" s="2091"/>
      <c r="AL25" s="2091"/>
      <c r="AM25" s="2091"/>
      <c r="AN25" s="2091"/>
      <c r="AO25" s="2091">
        <f>AF25-AG25</f>
        <v>52</v>
      </c>
      <c r="AP25" s="2091"/>
      <c r="AQ25" s="2091">
        <v>1</v>
      </c>
      <c r="AR25" s="2091"/>
      <c r="AS25" s="2091"/>
      <c r="AT25" s="2091"/>
      <c r="AU25" s="2091"/>
      <c r="AV25" s="2091"/>
      <c r="AW25" s="2091"/>
      <c r="AX25" s="2091">
        <f>SUM(AY25:BA25)</f>
        <v>8</v>
      </c>
      <c r="AY25" s="2091">
        <v>4</v>
      </c>
      <c r="AZ25" s="2091">
        <v>4</v>
      </c>
      <c r="BA25" s="2091"/>
      <c r="BB25" s="2091"/>
      <c r="BC25" s="2091"/>
      <c r="BD25" s="2091"/>
      <c r="BE25" s="2091"/>
    </row>
    <row r="26" spans="2:57" s="1005" customFormat="1" ht="78.75" customHeight="1">
      <c r="B26" s="823">
        <v>4</v>
      </c>
      <c r="C26" s="2089"/>
      <c r="D26" s="2089"/>
      <c r="E26" s="2089"/>
      <c r="F26" s="2089"/>
      <c r="G26" s="2089"/>
      <c r="H26" s="2089"/>
      <c r="I26" s="2089"/>
      <c r="J26" s="2089"/>
      <c r="K26" s="2089"/>
      <c r="L26" s="2089"/>
      <c r="M26" s="2089"/>
      <c r="N26" s="2089"/>
      <c r="O26" s="2089"/>
      <c r="P26" s="2089"/>
      <c r="Q26" s="2089"/>
      <c r="R26" s="2089"/>
      <c r="S26" s="2089"/>
      <c r="T26" s="3138" t="s">
        <v>315</v>
      </c>
      <c r="U26" s="3138"/>
      <c r="V26" s="3138"/>
      <c r="W26" s="3140" t="s">
        <v>187</v>
      </c>
      <c r="X26" s="3140"/>
      <c r="Y26" s="3140"/>
      <c r="Z26" s="3140"/>
      <c r="AA26" s="3140"/>
      <c r="AB26" s="3140"/>
      <c r="AC26" s="3140"/>
      <c r="AD26" s="3140"/>
      <c r="AE26" s="2091">
        <v>2</v>
      </c>
      <c r="AF26" s="2091">
        <f>AE26*30</f>
        <v>60</v>
      </c>
      <c r="AG26" s="2091">
        <f>SUM(AH26:AN26)</f>
        <v>8</v>
      </c>
      <c r="AH26" s="2091"/>
      <c r="AI26" s="2091"/>
      <c r="AJ26" s="2091">
        <v>8</v>
      </c>
      <c r="AK26" s="2091"/>
      <c r="AL26" s="2091"/>
      <c r="AM26" s="2091"/>
      <c r="AN26" s="2091"/>
      <c r="AO26" s="2091">
        <f>AF26-AG26</f>
        <v>52</v>
      </c>
      <c r="AP26" s="2091"/>
      <c r="AQ26" s="2091">
        <v>2</v>
      </c>
      <c r="AR26" s="2091"/>
      <c r="AS26" s="2091"/>
      <c r="AT26" s="2091"/>
      <c r="AU26" s="2091"/>
      <c r="AV26" s="2091"/>
      <c r="AW26" s="2091"/>
      <c r="AX26" s="2091"/>
      <c r="AY26" s="2091"/>
      <c r="AZ26" s="2091"/>
      <c r="BA26" s="2091"/>
      <c r="BB26" s="2091">
        <f>SUM(BC26:BE26)</f>
        <v>8</v>
      </c>
      <c r="BC26" s="2091"/>
      <c r="BD26" s="823">
        <v>8</v>
      </c>
      <c r="BE26" s="2091"/>
    </row>
    <row r="27" spans="2:57" s="1005" customFormat="1" ht="78.75" customHeight="1">
      <c r="B27" s="3452" t="s">
        <v>405</v>
      </c>
      <c r="C27" s="3452"/>
      <c r="D27" s="3452"/>
      <c r="E27" s="3452"/>
      <c r="F27" s="3452"/>
      <c r="G27" s="3452"/>
      <c r="H27" s="3452"/>
      <c r="I27" s="3452"/>
      <c r="J27" s="3452"/>
      <c r="K27" s="3452"/>
      <c r="L27" s="3452"/>
      <c r="M27" s="3452"/>
      <c r="N27" s="3452"/>
      <c r="O27" s="3452"/>
      <c r="P27" s="3452"/>
      <c r="Q27" s="3452"/>
      <c r="R27" s="3452"/>
      <c r="S27" s="3452"/>
      <c r="T27" s="3452"/>
      <c r="U27" s="3452"/>
      <c r="V27" s="3452"/>
      <c r="W27" s="3452"/>
      <c r="X27" s="3452"/>
      <c r="Y27" s="3452"/>
      <c r="Z27" s="3452"/>
      <c r="AA27" s="3452"/>
      <c r="AB27" s="3452"/>
      <c r="AC27" s="3452"/>
      <c r="AD27" s="3452"/>
      <c r="AE27" s="2091">
        <f>SUM(AE23:AE26)</f>
        <v>7</v>
      </c>
      <c r="AF27" s="2091">
        <f>SUM(AF23:AF26)</f>
        <v>210</v>
      </c>
      <c r="AG27" s="2091">
        <f>SUM(AG23:AG26)</f>
        <v>26</v>
      </c>
      <c r="AH27" s="2091">
        <f>SUM(AH23:AH26)</f>
        <v>10</v>
      </c>
      <c r="AI27" s="2091"/>
      <c r="AJ27" s="2091">
        <f>SUM(AJ23:AJ26)</f>
        <v>16</v>
      </c>
      <c r="AK27" s="2091"/>
      <c r="AL27" s="2091"/>
      <c r="AM27" s="2091"/>
      <c r="AN27" s="2091"/>
      <c r="AO27" s="2091">
        <f>SUM(AO23:AO26)</f>
        <v>184</v>
      </c>
      <c r="AP27" s="2091"/>
      <c r="AQ27" s="2091">
        <v>3</v>
      </c>
      <c r="AR27" s="2091">
        <v>1</v>
      </c>
      <c r="AS27" s="2091"/>
      <c r="AT27" s="2091"/>
      <c r="AU27" s="2091"/>
      <c r="AV27" s="2091">
        <v>1</v>
      </c>
      <c r="AW27" s="2091"/>
      <c r="AX27" s="2091">
        <f>SUM(AX23:AX26)</f>
        <v>18</v>
      </c>
      <c r="AY27" s="2091">
        <f>SUM(AY23:AY26)</f>
        <v>10</v>
      </c>
      <c r="AZ27" s="2091">
        <f>SUM(AZ23:AZ26)</f>
        <v>8</v>
      </c>
      <c r="BA27" s="2091"/>
      <c r="BB27" s="2091">
        <v>8</v>
      </c>
      <c r="BC27" s="2091"/>
      <c r="BD27" s="2091">
        <v>8</v>
      </c>
      <c r="BE27" s="2091"/>
    </row>
    <row r="28" spans="2:64" ht="78.75" customHeight="1">
      <c r="B28" s="3452" t="s">
        <v>406</v>
      </c>
      <c r="C28" s="3452"/>
      <c r="D28" s="3452"/>
      <c r="E28" s="3452"/>
      <c r="F28" s="3452"/>
      <c r="G28" s="3452"/>
      <c r="H28" s="3452"/>
      <c r="I28" s="3452"/>
      <c r="J28" s="3452"/>
      <c r="K28" s="3452"/>
      <c r="L28" s="3452"/>
      <c r="M28" s="3452"/>
      <c r="N28" s="3452"/>
      <c r="O28" s="3452"/>
      <c r="P28" s="3452"/>
      <c r="Q28" s="3452"/>
      <c r="R28" s="3452"/>
      <c r="S28" s="3452"/>
      <c r="T28" s="3452"/>
      <c r="U28" s="3452"/>
      <c r="V28" s="3452"/>
      <c r="W28" s="3452"/>
      <c r="X28" s="3452"/>
      <c r="Y28" s="3452"/>
      <c r="Z28" s="3452"/>
      <c r="AA28" s="3452"/>
      <c r="AB28" s="3452"/>
      <c r="AC28" s="3452"/>
      <c r="AD28" s="3452"/>
      <c r="AE28" s="3452"/>
      <c r="AF28" s="3452"/>
      <c r="AG28" s="3452"/>
      <c r="AH28" s="3452"/>
      <c r="AI28" s="3452"/>
      <c r="AJ28" s="3452"/>
      <c r="AK28" s="3452"/>
      <c r="AL28" s="3452"/>
      <c r="AM28" s="3452"/>
      <c r="AN28" s="3452"/>
      <c r="AO28" s="3452"/>
      <c r="AP28" s="3452"/>
      <c r="AQ28" s="3452"/>
      <c r="AR28" s="3452"/>
      <c r="AS28" s="3452"/>
      <c r="AT28" s="3452"/>
      <c r="AU28" s="3452"/>
      <c r="AV28" s="3452"/>
      <c r="AW28" s="3452"/>
      <c r="AX28" s="3452"/>
      <c r="AY28" s="3452"/>
      <c r="AZ28" s="3452"/>
      <c r="BA28" s="3452"/>
      <c r="BB28" s="3452"/>
      <c r="BC28" s="3452"/>
      <c r="BD28" s="3452"/>
      <c r="BE28" s="3452"/>
      <c r="BL28" s="1924"/>
    </row>
    <row r="29" spans="2:57" s="1005" customFormat="1" ht="78.75" customHeight="1">
      <c r="B29" s="823">
        <v>5</v>
      </c>
      <c r="C29" s="823"/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3"/>
      <c r="T29" s="2937" t="s">
        <v>316</v>
      </c>
      <c r="U29" s="2937"/>
      <c r="V29" s="2937"/>
      <c r="W29" s="3455" t="s">
        <v>267</v>
      </c>
      <c r="X29" s="3455"/>
      <c r="Y29" s="3455"/>
      <c r="Z29" s="3455"/>
      <c r="AA29" s="3455"/>
      <c r="AB29" s="3455"/>
      <c r="AC29" s="3455"/>
      <c r="AD29" s="3455"/>
      <c r="AE29" s="2091">
        <v>3</v>
      </c>
      <c r="AF29" s="810">
        <f>AE29*30</f>
        <v>90</v>
      </c>
      <c r="AG29" s="810">
        <f>SUM(AH29:AN29)</f>
        <v>10</v>
      </c>
      <c r="AH29" s="2091">
        <v>4</v>
      </c>
      <c r="AI29" s="2091"/>
      <c r="AJ29" s="2091">
        <v>6</v>
      </c>
      <c r="AK29" s="2091"/>
      <c r="AL29" s="2091"/>
      <c r="AM29" s="2091"/>
      <c r="AN29" s="2091"/>
      <c r="AO29" s="810">
        <f>AF29-AG29</f>
        <v>80</v>
      </c>
      <c r="AP29" s="2091"/>
      <c r="AQ29" s="2091">
        <v>1</v>
      </c>
      <c r="AR29" s="2091"/>
      <c r="AS29" s="2091"/>
      <c r="AT29" s="2091"/>
      <c r="AU29" s="2091"/>
      <c r="AV29" s="2091"/>
      <c r="AW29" s="2091"/>
      <c r="AX29" s="2091">
        <v>10</v>
      </c>
      <c r="AY29" s="2091">
        <v>4</v>
      </c>
      <c r="AZ29" s="2091">
        <v>6</v>
      </c>
      <c r="BA29" s="2091"/>
      <c r="BB29" s="2091"/>
      <c r="BC29" s="2091"/>
      <c r="BD29" s="2091"/>
      <c r="BE29" s="2091"/>
    </row>
    <row r="30" spans="2:57" s="1005" customFormat="1" ht="78.75" customHeight="1" thickBot="1">
      <c r="B30" s="823">
        <v>6</v>
      </c>
      <c r="C30" s="823"/>
      <c r="D30" s="823"/>
      <c r="E30" s="823"/>
      <c r="F30" s="823"/>
      <c r="G30" s="823"/>
      <c r="H30" s="823"/>
      <c r="I30" s="823"/>
      <c r="J30" s="823"/>
      <c r="K30" s="823"/>
      <c r="L30" s="823"/>
      <c r="M30" s="823"/>
      <c r="N30" s="823"/>
      <c r="O30" s="823"/>
      <c r="P30" s="823"/>
      <c r="Q30" s="823"/>
      <c r="R30" s="823"/>
      <c r="S30" s="823"/>
      <c r="T30" s="3772" t="s">
        <v>318</v>
      </c>
      <c r="U30" s="3772"/>
      <c r="V30" s="3772"/>
      <c r="W30" s="3140" t="s">
        <v>319</v>
      </c>
      <c r="X30" s="3140"/>
      <c r="Y30" s="3140"/>
      <c r="Z30" s="3140"/>
      <c r="AA30" s="3140"/>
      <c r="AB30" s="3140"/>
      <c r="AC30" s="3140"/>
      <c r="AD30" s="3140"/>
      <c r="AE30" s="2091">
        <v>2</v>
      </c>
      <c r="AF30" s="810">
        <f>AE30*30</f>
        <v>60</v>
      </c>
      <c r="AG30" s="810">
        <v>8</v>
      </c>
      <c r="AH30" s="2091">
        <v>4</v>
      </c>
      <c r="AI30" s="2091"/>
      <c r="AJ30" s="2091">
        <v>4</v>
      </c>
      <c r="AK30" s="2091"/>
      <c r="AL30" s="2091"/>
      <c r="AM30" s="2091"/>
      <c r="AN30" s="2091"/>
      <c r="AO30" s="810">
        <f>AF30-AG30</f>
        <v>52</v>
      </c>
      <c r="AP30" s="2091"/>
      <c r="AQ30" s="2091">
        <v>2</v>
      </c>
      <c r="AR30" s="2091"/>
      <c r="AS30" s="2091"/>
      <c r="AT30" s="2091"/>
      <c r="AU30" s="2091"/>
      <c r="AV30" s="2091"/>
      <c r="AW30" s="2091"/>
      <c r="AX30" s="2091"/>
      <c r="AY30" s="2091"/>
      <c r="AZ30" s="2091"/>
      <c r="BA30" s="2091"/>
      <c r="BB30" s="2091">
        <v>8</v>
      </c>
      <c r="BC30" s="2091">
        <v>4</v>
      </c>
      <c r="BD30" s="2091">
        <v>4</v>
      </c>
      <c r="BE30" s="2091"/>
    </row>
    <row r="31" spans="2:57" s="1005" customFormat="1" ht="78.75" customHeight="1">
      <c r="B31" s="823">
        <v>7</v>
      </c>
      <c r="C31" s="2089"/>
      <c r="D31" s="2089"/>
      <c r="E31" s="2089"/>
      <c r="F31" s="2089"/>
      <c r="G31" s="2089"/>
      <c r="H31" s="2089"/>
      <c r="I31" s="2089"/>
      <c r="J31" s="2089"/>
      <c r="K31" s="2089"/>
      <c r="L31" s="2089"/>
      <c r="M31" s="2089"/>
      <c r="N31" s="2089"/>
      <c r="O31" s="2089"/>
      <c r="P31" s="2089"/>
      <c r="Q31" s="2089"/>
      <c r="R31" s="2089"/>
      <c r="S31" s="2089"/>
      <c r="T31" s="3773" t="s">
        <v>317</v>
      </c>
      <c r="U31" s="3773"/>
      <c r="V31" s="3773"/>
      <c r="W31" s="3140" t="s">
        <v>202</v>
      </c>
      <c r="X31" s="3140"/>
      <c r="Y31" s="3140"/>
      <c r="Z31" s="3140"/>
      <c r="AA31" s="3140"/>
      <c r="AB31" s="3140"/>
      <c r="AC31" s="3140"/>
      <c r="AD31" s="3140"/>
      <c r="AE31" s="2091">
        <v>3</v>
      </c>
      <c r="AF31" s="810">
        <f>AE31*30</f>
        <v>90</v>
      </c>
      <c r="AG31" s="810">
        <f>SUM(AH31:AN31)</f>
        <v>12</v>
      </c>
      <c r="AH31" s="2091"/>
      <c r="AI31" s="2091"/>
      <c r="AJ31" s="2091">
        <v>12</v>
      </c>
      <c r="AK31" s="2091"/>
      <c r="AL31" s="2091"/>
      <c r="AM31" s="2091"/>
      <c r="AN31" s="2091"/>
      <c r="AO31" s="810">
        <f>AF31-AG31</f>
        <v>78</v>
      </c>
      <c r="AP31" s="2091"/>
      <c r="AQ31" s="2091">
        <v>2</v>
      </c>
      <c r="AR31" s="2091"/>
      <c r="AS31" s="2091"/>
      <c r="AT31" s="2091"/>
      <c r="AU31" s="2091"/>
      <c r="AV31" s="2091"/>
      <c r="AW31" s="2091">
        <v>1</v>
      </c>
      <c r="AX31" s="2091">
        <f>SUM(AY31:BA31)</f>
        <v>6</v>
      </c>
      <c r="AY31" s="2091"/>
      <c r="AZ31" s="2091">
        <v>6</v>
      </c>
      <c r="BA31" s="2091"/>
      <c r="BB31" s="2091">
        <f>SUM(BC31:BE31)</f>
        <v>6</v>
      </c>
      <c r="BC31" s="823"/>
      <c r="BD31" s="823">
        <v>6</v>
      </c>
      <c r="BE31" s="823"/>
    </row>
    <row r="32" spans="2:57" s="2120" customFormat="1" ht="78.75" customHeight="1" thickBot="1">
      <c r="B32" s="3774" t="s">
        <v>404</v>
      </c>
      <c r="C32" s="3774"/>
      <c r="D32" s="3774"/>
      <c r="E32" s="3774"/>
      <c r="F32" s="3774"/>
      <c r="G32" s="3774"/>
      <c r="H32" s="3774"/>
      <c r="I32" s="3774"/>
      <c r="J32" s="3774"/>
      <c r="K32" s="3774"/>
      <c r="L32" s="3774"/>
      <c r="M32" s="3774"/>
      <c r="N32" s="3774"/>
      <c r="O32" s="3774"/>
      <c r="P32" s="3774"/>
      <c r="Q32" s="3774"/>
      <c r="R32" s="3774"/>
      <c r="S32" s="3774"/>
      <c r="T32" s="3774"/>
      <c r="U32" s="3774"/>
      <c r="V32" s="3774"/>
      <c r="W32" s="3774"/>
      <c r="X32" s="3774"/>
      <c r="Y32" s="3774"/>
      <c r="Z32" s="3774"/>
      <c r="AA32" s="3774"/>
      <c r="AB32" s="3774"/>
      <c r="AC32" s="3774"/>
      <c r="AD32" s="3774"/>
      <c r="AE32" s="2119">
        <f>SUM(AE29:AE31)</f>
        <v>8</v>
      </c>
      <c r="AF32" s="2119">
        <f>SUM(AF29:AF31)</f>
        <v>240</v>
      </c>
      <c r="AG32" s="2119">
        <f>SUM(AG29:AG31)</f>
        <v>30</v>
      </c>
      <c r="AH32" s="2119">
        <f>SUM(AH29:AH31)</f>
        <v>8</v>
      </c>
      <c r="AI32" s="2119"/>
      <c r="AJ32" s="2119">
        <f>SUM(AJ29:AJ31)</f>
        <v>22</v>
      </c>
      <c r="AK32" s="2119"/>
      <c r="AL32" s="2119"/>
      <c r="AM32" s="2119"/>
      <c r="AN32" s="2119"/>
      <c r="AO32" s="2119">
        <f>SUM(AO29:AO31)</f>
        <v>210</v>
      </c>
      <c r="AP32" s="2119"/>
      <c r="AQ32" s="2119">
        <v>3</v>
      </c>
      <c r="AR32" s="2119"/>
      <c r="AS32" s="2119"/>
      <c r="AT32" s="2119"/>
      <c r="AU32" s="2119"/>
      <c r="AV32" s="2119"/>
      <c r="AW32" s="2119">
        <v>1</v>
      </c>
      <c r="AX32" s="2119">
        <f>SUM(AX29:AX31)</f>
        <v>16</v>
      </c>
      <c r="AY32" s="2119">
        <f>SUM(AY29:AY31)</f>
        <v>4</v>
      </c>
      <c r="AZ32" s="2119">
        <f>SUM(AZ29:AZ31)</f>
        <v>12</v>
      </c>
      <c r="BA32" s="2119"/>
      <c r="BB32" s="2119">
        <f>SUM(BB29:BB31)</f>
        <v>14</v>
      </c>
      <c r="BC32" s="2119">
        <v>4</v>
      </c>
      <c r="BD32" s="2119">
        <v>10</v>
      </c>
      <c r="BE32" s="2119"/>
    </row>
    <row r="33" spans="2:57" s="29" customFormat="1" ht="78.75" customHeight="1" thickBot="1">
      <c r="B33" s="3775" t="s">
        <v>105</v>
      </c>
      <c r="C33" s="3776"/>
      <c r="D33" s="3776"/>
      <c r="E33" s="3776"/>
      <c r="F33" s="3776"/>
      <c r="G33" s="3776"/>
      <c r="H33" s="3776"/>
      <c r="I33" s="3776"/>
      <c r="J33" s="3776"/>
      <c r="K33" s="3776"/>
      <c r="L33" s="3776"/>
      <c r="M33" s="3776"/>
      <c r="N33" s="3776"/>
      <c r="O33" s="3776"/>
      <c r="P33" s="3776"/>
      <c r="Q33" s="3776"/>
      <c r="R33" s="3776"/>
      <c r="S33" s="3776"/>
      <c r="T33" s="3776"/>
      <c r="U33" s="3776"/>
      <c r="V33" s="3776"/>
      <c r="W33" s="3776"/>
      <c r="X33" s="3776"/>
      <c r="Y33" s="3776"/>
      <c r="Z33" s="3776"/>
      <c r="AA33" s="3776"/>
      <c r="AB33" s="3776"/>
      <c r="AC33" s="3776"/>
      <c r="AD33" s="3776"/>
      <c r="AE33" s="3776"/>
      <c r="AF33" s="3776"/>
      <c r="AG33" s="3776"/>
      <c r="AH33" s="3776"/>
      <c r="AI33" s="3776"/>
      <c r="AJ33" s="3776"/>
      <c r="AK33" s="3776"/>
      <c r="AL33" s="3776"/>
      <c r="AM33" s="3776"/>
      <c r="AN33" s="3776"/>
      <c r="AO33" s="3776"/>
      <c r="AP33" s="3776"/>
      <c r="AQ33" s="3776"/>
      <c r="AR33" s="3776"/>
      <c r="AS33" s="3776"/>
      <c r="AT33" s="3776"/>
      <c r="AU33" s="3776"/>
      <c r="AV33" s="3776"/>
      <c r="AW33" s="3776"/>
      <c r="AX33" s="3776"/>
      <c r="AY33" s="3776"/>
      <c r="AZ33" s="3776"/>
      <c r="BA33" s="3776"/>
      <c r="BB33" s="3776"/>
      <c r="BC33" s="3776"/>
      <c r="BD33" s="3776"/>
      <c r="BE33" s="3777"/>
    </row>
    <row r="34" spans="2:57" s="29" customFormat="1" ht="78.75" customHeight="1">
      <c r="B34" s="709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3489"/>
      <c r="U34" s="3489"/>
      <c r="V34" s="3490"/>
      <c r="W34" s="3596"/>
      <c r="X34" s="3597"/>
      <c r="Y34" s="3597"/>
      <c r="Z34" s="3597"/>
      <c r="AA34" s="3597"/>
      <c r="AB34" s="3597"/>
      <c r="AC34" s="3597"/>
      <c r="AD34" s="3597"/>
      <c r="AE34" s="713"/>
      <c r="AF34" s="714"/>
      <c r="AG34" s="714"/>
      <c r="AH34" s="714"/>
      <c r="AI34" s="714"/>
      <c r="AJ34" s="714"/>
      <c r="AK34" s="714"/>
      <c r="AL34" s="714"/>
      <c r="AM34" s="322"/>
      <c r="AN34" s="322"/>
      <c r="AO34" s="670"/>
      <c r="AP34" s="422"/>
      <c r="AQ34" s="423"/>
      <c r="AR34" s="423"/>
      <c r="AS34" s="369"/>
      <c r="AT34" s="422"/>
      <c r="AU34" s="423"/>
      <c r="AV34" s="423"/>
      <c r="AW34" s="369"/>
      <c r="AX34" s="424"/>
      <c r="AY34" s="423"/>
      <c r="AZ34" s="423"/>
      <c r="BA34" s="358"/>
      <c r="BB34" s="359"/>
      <c r="BC34" s="360"/>
      <c r="BD34" s="360"/>
      <c r="BE34" s="361"/>
    </row>
    <row r="35" spans="2:57" s="29" customFormat="1" ht="78.75" customHeight="1" thickBot="1">
      <c r="B35" s="3761" t="s">
        <v>150</v>
      </c>
      <c r="C35" s="3762"/>
      <c r="D35" s="3762"/>
      <c r="E35" s="3762"/>
      <c r="F35" s="3762"/>
      <c r="G35" s="3762"/>
      <c r="H35" s="3762"/>
      <c r="I35" s="3762"/>
      <c r="J35" s="3762"/>
      <c r="K35" s="3762"/>
      <c r="L35" s="3762"/>
      <c r="M35" s="3762"/>
      <c r="N35" s="3762"/>
      <c r="O35" s="3762"/>
      <c r="P35" s="3762"/>
      <c r="Q35" s="3762"/>
      <c r="R35" s="3762"/>
      <c r="S35" s="3762"/>
      <c r="T35" s="3762"/>
      <c r="U35" s="3762"/>
      <c r="V35" s="3762"/>
      <c r="W35" s="3762"/>
      <c r="X35" s="3762"/>
      <c r="Y35" s="3762"/>
      <c r="Z35" s="3762"/>
      <c r="AA35" s="3762"/>
      <c r="AB35" s="3762"/>
      <c r="AC35" s="3762"/>
      <c r="AD35" s="3762"/>
      <c r="AE35" s="715"/>
      <c r="AF35" s="716"/>
      <c r="AG35" s="716"/>
      <c r="AH35" s="716"/>
      <c r="AI35" s="716"/>
      <c r="AJ35" s="716"/>
      <c r="AK35" s="716"/>
      <c r="AL35" s="716"/>
      <c r="AM35" s="323"/>
      <c r="AN35" s="323"/>
      <c r="AO35" s="671"/>
      <c r="AP35" s="425"/>
      <c r="AQ35" s="426"/>
      <c r="AR35" s="426"/>
      <c r="AS35" s="370"/>
      <c r="AT35" s="425"/>
      <c r="AU35" s="426"/>
      <c r="AV35" s="426"/>
      <c r="AW35" s="370"/>
      <c r="AX35" s="427"/>
      <c r="AY35" s="426"/>
      <c r="AZ35" s="426"/>
      <c r="BA35" s="362"/>
      <c r="BB35" s="363"/>
      <c r="BC35" s="364"/>
      <c r="BD35" s="364"/>
      <c r="BE35" s="365"/>
    </row>
    <row r="36" spans="2:66" s="1555" customFormat="1" ht="78.75" customHeight="1" thickBot="1">
      <c r="B36" s="3522" t="s">
        <v>120</v>
      </c>
      <c r="C36" s="3523"/>
      <c r="D36" s="3523"/>
      <c r="E36" s="3523"/>
      <c r="F36" s="3523"/>
      <c r="G36" s="3523"/>
      <c r="H36" s="3523"/>
      <c r="I36" s="3523"/>
      <c r="J36" s="3523"/>
      <c r="K36" s="3523"/>
      <c r="L36" s="3523"/>
      <c r="M36" s="3523"/>
      <c r="N36" s="3523"/>
      <c r="O36" s="3523"/>
      <c r="P36" s="3523"/>
      <c r="Q36" s="3523"/>
      <c r="R36" s="3523"/>
      <c r="S36" s="3523"/>
      <c r="T36" s="3523"/>
      <c r="U36" s="3523"/>
      <c r="V36" s="3523"/>
      <c r="W36" s="3523"/>
      <c r="X36" s="3523"/>
      <c r="Y36" s="3523"/>
      <c r="Z36" s="3523"/>
      <c r="AA36" s="3523"/>
      <c r="AB36" s="3523"/>
      <c r="AC36" s="3523"/>
      <c r="AD36" s="3524"/>
      <c r="AE36" s="1557">
        <f>AE27+AE32</f>
        <v>15</v>
      </c>
      <c r="AF36" s="1558">
        <f>AF27+AF32</f>
        <v>450</v>
      </c>
      <c r="AG36" s="1558">
        <f>AG27+AG32</f>
        <v>56</v>
      </c>
      <c r="AH36" s="1558">
        <f>AH27+AH32</f>
        <v>18</v>
      </c>
      <c r="AI36" s="1558"/>
      <c r="AJ36" s="1558">
        <f>AJ27+AJ32</f>
        <v>38</v>
      </c>
      <c r="AK36" s="1558"/>
      <c r="AL36" s="1558"/>
      <c r="AM36" s="1558"/>
      <c r="AN36" s="1559"/>
      <c r="AO36" s="1560">
        <f>AO27+AO32</f>
        <v>394</v>
      </c>
      <c r="AP36" s="1557"/>
      <c r="AQ36" s="1558">
        <v>6</v>
      </c>
      <c r="AR36" s="1558">
        <v>1</v>
      </c>
      <c r="AS36" s="1561"/>
      <c r="AT36" s="1557"/>
      <c r="AU36" s="1558"/>
      <c r="AV36" s="1558">
        <v>1</v>
      </c>
      <c r="AW36" s="1561">
        <v>1</v>
      </c>
      <c r="AX36" s="1562">
        <f>AX27+AX32</f>
        <v>34</v>
      </c>
      <c r="AY36" s="1558">
        <f>AY27+AY32</f>
        <v>14</v>
      </c>
      <c r="AZ36" s="1558">
        <f>AZ27+AZ32</f>
        <v>20</v>
      </c>
      <c r="BA36" s="1559"/>
      <c r="BB36" s="1557">
        <f>BB27+BB32</f>
        <v>22</v>
      </c>
      <c r="BC36" s="1558">
        <f>BC27+BC32</f>
        <v>4</v>
      </c>
      <c r="BD36" s="1558">
        <f>BD27+BD32</f>
        <v>18</v>
      </c>
      <c r="BE36" s="1561"/>
      <c r="BF36" s="1563"/>
      <c r="BG36" s="1563"/>
      <c r="BH36" s="1563"/>
      <c r="BI36" s="1563"/>
      <c r="BJ36" s="1563"/>
      <c r="BK36" s="1564"/>
      <c r="BL36" s="1565"/>
      <c r="BM36" s="1556"/>
      <c r="BN36" s="1556"/>
    </row>
    <row r="37" spans="2:66" s="286" customFormat="1" ht="78.75" customHeight="1" thickBot="1">
      <c r="B37" s="3763" t="s">
        <v>121</v>
      </c>
      <c r="C37" s="3764"/>
      <c r="D37" s="3764"/>
      <c r="E37" s="3764"/>
      <c r="F37" s="3764"/>
      <c r="G37" s="3764"/>
      <c r="H37" s="3764"/>
      <c r="I37" s="3764"/>
      <c r="J37" s="3764"/>
      <c r="K37" s="3764"/>
      <c r="L37" s="3764"/>
      <c r="M37" s="3764"/>
      <c r="N37" s="3764"/>
      <c r="O37" s="3764"/>
      <c r="P37" s="3764"/>
      <c r="Q37" s="3764"/>
      <c r="R37" s="3764"/>
      <c r="S37" s="3764"/>
      <c r="T37" s="3764"/>
      <c r="U37" s="3764"/>
      <c r="V37" s="3764"/>
      <c r="W37" s="3764"/>
      <c r="X37" s="3764"/>
      <c r="Y37" s="3764"/>
      <c r="Z37" s="3764"/>
      <c r="AA37" s="3764"/>
      <c r="AB37" s="3764"/>
      <c r="AC37" s="3764"/>
      <c r="AD37" s="3764"/>
      <c r="AE37" s="3764"/>
      <c r="AF37" s="3764"/>
      <c r="AG37" s="3764"/>
      <c r="AH37" s="3764"/>
      <c r="AI37" s="3764"/>
      <c r="AJ37" s="3764"/>
      <c r="AK37" s="3764"/>
      <c r="AL37" s="3764"/>
      <c r="AM37" s="3764"/>
      <c r="AN37" s="3764"/>
      <c r="AO37" s="3764"/>
      <c r="AP37" s="3764"/>
      <c r="AQ37" s="3764"/>
      <c r="AR37" s="3764"/>
      <c r="AS37" s="3764"/>
      <c r="AT37" s="3764"/>
      <c r="AU37" s="3764"/>
      <c r="AV37" s="3764"/>
      <c r="AW37" s="3764"/>
      <c r="AX37" s="3764"/>
      <c r="AY37" s="3764"/>
      <c r="AZ37" s="3764"/>
      <c r="BA37" s="3764"/>
      <c r="BB37" s="3764"/>
      <c r="BC37" s="3764"/>
      <c r="BD37" s="3764"/>
      <c r="BE37" s="3765"/>
      <c r="BF37" s="291"/>
      <c r="BG37" s="291"/>
      <c r="BH37" s="291"/>
      <c r="BI37" s="291"/>
      <c r="BJ37" s="291"/>
      <c r="BL37" s="287"/>
      <c r="BM37" s="288"/>
      <c r="BN37" s="288"/>
    </row>
    <row r="38" spans="2:66" s="286" customFormat="1" ht="78.75" customHeight="1">
      <c r="B38" s="3769" t="s">
        <v>122</v>
      </c>
      <c r="C38" s="3770"/>
      <c r="D38" s="3770"/>
      <c r="E38" s="3770"/>
      <c r="F38" s="3770"/>
      <c r="G38" s="3770"/>
      <c r="H38" s="3770"/>
      <c r="I38" s="3770"/>
      <c r="J38" s="3770"/>
      <c r="K38" s="3770"/>
      <c r="L38" s="3770"/>
      <c r="M38" s="3770"/>
      <c r="N38" s="3770"/>
      <c r="O38" s="3770"/>
      <c r="P38" s="3770"/>
      <c r="Q38" s="3770"/>
      <c r="R38" s="3770"/>
      <c r="S38" s="3770"/>
      <c r="T38" s="3770"/>
      <c r="U38" s="3770"/>
      <c r="V38" s="3770"/>
      <c r="W38" s="3770"/>
      <c r="X38" s="3770"/>
      <c r="Y38" s="3770"/>
      <c r="Z38" s="3770"/>
      <c r="AA38" s="3770"/>
      <c r="AB38" s="3770"/>
      <c r="AC38" s="3770"/>
      <c r="AD38" s="3770"/>
      <c r="AE38" s="3770"/>
      <c r="AF38" s="3770"/>
      <c r="AG38" s="3770"/>
      <c r="AH38" s="3770"/>
      <c r="AI38" s="3770"/>
      <c r="AJ38" s="3770"/>
      <c r="AK38" s="3770"/>
      <c r="AL38" s="3770"/>
      <c r="AM38" s="3770"/>
      <c r="AN38" s="3770"/>
      <c r="AO38" s="3770"/>
      <c r="AP38" s="3770"/>
      <c r="AQ38" s="3770"/>
      <c r="AR38" s="3770"/>
      <c r="AS38" s="3770"/>
      <c r="AT38" s="3770"/>
      <c r="AU38" s="3770"/>
      <c r="AV38" s="3770"/>
      <c r="AW38" s="3770"/>
      <c r="AX38" s="3770"/>
      <c r="AY38" s="3770"/>
      <c r="AZ38" s="3770"/>
      <c r="BA38" s="3770"/>
      <c r="BB38" s="3770"/>
      <c r="BC38" s="3770"/>
      <c r="BD38" s="3770"/>
      <c r="BE38" s="3771"/>
      <c r="BF38" s="278"/>
      <c r="BG38" s="278"/>
      <c r="BH38" s="278"/>
      <c r="BI38" s="278"/>
      <c r="BJ38" s="278"/>
      <c r="BL38" s="287"/>
      <c r="BM38" s="288"/>
      <c r="BN38" s="288"/>
    </row>
    <row r="39" spans="2:57" s="1005" customFormat="1" ht="78.75" customHeight="1">
      <c r="B39" s="823">
        <v>8</v>
      </c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3138" t="s">
        <v>320</v>
      </c>
      <c r="U39" s="3138"/>
      <c r="V39" s="2938"/>
      <c r="W39" s="3778" t="s">
        <v>187</v>
      </c>
      <c r="X39" s="3779"/>
      <c r="Y39" s="3779"/>
      <c r="Z39" s="3779"/>
      <c r="AA39" s="3779"/>
      <c r="AB39" s="3779"/>
      <c r="AC39" s="3779"/>
      <c r="AD39" s="3779"/>
      <c r="AE39" s="2124">
        <v>4.5</v>
      </c>
      <c r="AF39" s="2124">
        <f>AE39*30</f>
        <v>135</v>
      </c>
      <c r="AG39" s="2090">
        <f>SUM(AH39:AN39)</f>
        <v>20</v>
      </c>
      <c r="AH39" s="2124">
        <v>8</v>
      </c>
      <c r="AI39" s="2124"/>
      <c r="AJ39" s="2124">
        <v>6</v>
      </c>
      <c r="AK39" s="2124"/>
      <c r="AL39" s="2124">
        <v>6</v>
      </c>
      <c r="AM39" s="2124"/>
      <c r="AN39" s="2124"/>
      <c r="AO39" s="2124">
        <f>AF39-AG39</f>
        <v>115</v>
      </c>
      <c r="AP39" s="2124">
        <v>1</v>
      </c>
      <c r="AQ39" s="2124"/>
      <c r="AR39" s="2124">
        <v>1</v>
      </c>
      <c r="AS39" s="2124"/>
      <c r="AT39" s="2124"/>
      <c r="AU39" s="2124"/>
      <c r="AV39" s="2124"/>
      <c r="AW39" s="2124"/>
      <c r="AX39" s="2124">
        <f>SUM(AY39:BA39)</f>
        <v>20</v>
      </c>
      <c r="AY39" s="2124">
        <v>8</v>
      </c>
      <c r="AZ39" s="2124">
        <v>6</v>
      </c>
      <c r="BA39" s="2124">
        <v>6</v>
      </c>
      <c r="BB39" s="929">
        <f>SUM(BC39:BE39)</f>
        <v>0</v>
      </c>
      <c r="BC39" s="929"/>
      <c r="BD39" s="929"/>
      <c r="BE39" s="929"/>
    </row>
    <row r="40" spans="2:57" s="1005" customFormat="1" ht="78.75" customHeight="1">
      <c r="B40" s="823">
        <v>9</v>
      </c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  <c r="O40" s="823"/>
      <c r="P40" s="823"/>
      <c r="Q40" s="823"/>
      <c r="R40" s="823"/>
      <c r="S40" s="823"/>
      <c r="T40" s="3138" t="s">
        <v>321</v>
      </c>
      <c r="U40" s="3138"/>
      <c r="V40" s="2938"/>
      <c r="W40" s="3778" t="s">
        <v>187</v>
      </c>
      <c r="X40" s="3779"/>
      <c r="Y40" s="3779"/>
      <c r="Z40" s="3779"/>
      <c r="AA40" s="3779"/>
      <c r="AB40" s="3779"/>
      <c r="AC40" s="3779"/>
      <c r="AD40" s="3779"/>
      <c r="AE40" s="2124">
        <v>3</v>
      </c>
      <c r="AF40" s="2124">
        <f>AE40*30</f>
        <v>90</v>
      </c>
      <c r="AG40" s="2090">
        <f>SUM(AH40:AN40)</f>
        <v>16</v>
      </c>
      <c r="AH40" s="2124">
        <v>8</v>
      </c>
      <c r="AI40" s="2124"/>
      <c r="AJ40" s="2124">
        <v>4</v>
      </c>
      <c r="AK40" s="2124"/>
      <c r="AL40" s="2124">
        <v>4</v>
      </c>
      <c r="AM40" s="2124"/>
      <c r="AN40" s="2124"/>
      <c r="AO40" s="2124">
        <f>AF40-AG40</f>
        <v>74</v>
      </c>
      <c r="AP40" s="2124"/>
      <c r="AQ40" s="2124">
        <v>2</v>
      </c>
      <c r="AR40" s="2124"/>
      <c r="AS40" s="2124"/>
      <c r="AT40" s="2124"/>
      <c r="AU40" s="2124"/>
      <c r="AV40" s="2124"/>
      <c r="AW40" s="2124"/>
      <c r="AX40" s="2124"/>
      <c r="AY40" s="2124"/>
      <c r="AZ40" s="2124"/>
      <c r="BA40" s="2124"/>
      <c r="BB40" s="929">
        <f>SUM(BC40:BE40)</f>
        <v>16</v>
      </c>
      <c r="BC40" s="2124">
        <v>8</v>
      </c>
      <c r="BD40" s="2124">
        <v>4</v>
      </c>
      <c r="BE40" s="2124">
        <v>4</v>
      </c>
    </row>
    <row r="41" spans="2:57" s="1005" customFormat="1" ht="78.75" customHeight="1">
      <c r="B41" s="823">
        <v>10</v>
      </c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823"/>
      <c r="O41" s="823"/>
      <c r="P41" s="823"/>
      <c r="Q41" s="823"/>
      <c r="R41" s="823"/>
      <c r="S41" s="823"/>
      <c r="T41" s="3138" t="s">
        <v>322</v>
      </c>
      <c r="U41" s="3138"/>
      <c r="V41" s="2938"/>
      <c r="W41" s="3778" t="s">
        <v>187</v>
      </c>
      <c r="X41" s="3779"/>
      <c r="Y41" s="3779"/>
      <c r="Z41" s="3779"/>
      <c r="AA41" s="3779"/>
      <c r="AB41" s="3779"/>
      <c r="AC41" s="3779"/>
      <c r="AD41" s="3779"/>
      <c r="AE41" s="2124">
        <v>1</v>
      </c>
      <c r="AF41" s="2090">
        <v>30</v>
      </c>
      <c r="AG41" s="2090"/>
      <c r="AH41" s="2124"/>
      <c r="AI41" s="2124"/>
      <c r="AJ41" s="2124"/>
      <c r="AK41" s="2124"/>
      <c r="AL41" s="2124"/>
      <c r="AM41" s="2124"/>
      <c r="AN41" s="2124"/>
      <c r="AO41" s="2090">
        <v>30</v>
      </c>
      <c r="AP41" s="2124"/>
      <c r="AQ41" s="2124"/>
      <c r="AR41" s="2124"/>
      <c r="AS41" s="2124"/>
      <c r="AT41" s="2124">
        <v>2</v>
      </c>
      <c r="AU41" s="2124"/>
      <c r="AV41" s="2124"/>
      <c r="AW41" s="2124"/>
      <c r="AX41" s="2124"/>
      <c r="AY41" s="2124"/>
      <c r="AZ41" s="2124"/>
      <c r="BA41" s="2124"/>
      <c r="BB41" s="2124" t="s">
        <v>231</v>
      </c>
      <c r="BC41" s="2124"/>
      <c r="BD41" s="2124"/>
      <c r="BE41" s="2124"/>
    </row>
    <row r="42" spans="2:57" s="1005" customFormat="1" ht="78.75" customHeight="1">
      <c r="B42" s="823">
        <v>11</v>
      </c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3138" t="s">
        <v>323</v>
      </c>
      <c r="U42" s="3138"/>
      <c r="V42" s="3138"/>
      <c r="W42" s="3778" t="s">
        <v>191</v>
      </c>
      <c r="X42" s="3778"/>
      <c r="Y42" s="3778"/>
      <c r="Z42" s="3778"/>
      <c r="AA42" s="3778"/>
      <c r="AB42" s="3778"/>
      <c r="AC42" s="3778"/>
      <c r="AD42" s="3778"/>
      <c r="AE42" s="2124">
        <v>2</v>
      </c>
      <c r="AF42" s="2124">
        <f>AE42*30</f>
        <v>60</v>
      </c>
      <c r="AG42" s="2090">
        <f>SUM(AH42:AN42)</f>
        <v>10</v>
      </c>
      <c r="AH42" s="2124">
        <v>6</v>
      </c>
      <c r="AI42" s="2124"/>
      <c r="AJ42" s="2124">
        <v>4</v>
      </c>
      <c r="AK42" s="2124"/>
      <c r="AL42" s="2124"/>
      <c r="AM42" s="2124"/>
      <c r="AN42" s="2124"/>
      <c r="AO42" s="2124">
        <f>AF42-AG42</f>
        <v>50</v>
      </c>
      <c r="AP42" s="2124"/>
      <c r="AQ42" s="2124">
        <v>1</v>
      </c>
      <c r="AR42" s="2124">
        <v>1</v>
      </c>
      <c r="AS42" s="2124"/>
      <c r="AT42" s="2124"/>
      <c r="AU42" s="2124"/>
      <c r="AV42" s="2124"/>
      <c r="AW42" s="2124"/>
      <c r="AX42" s="2124">
        <f>SUM(AY42:BA42)</f>
        <v>10</v>
      </c>
      <c r="AY42" s="2124">
        <v>6</v>
      </c>
      <c r="AZ42" s="2124">
        <v>4</v>
      </c>
      <c r="BA42" s="2124"/>
      <c r="BB42" s="929"/>
      <c r="BC42" s="2124"/>
      <c r="BD42" s="2124"/>
      <c r="BE42" s="2124"/>
    </row>
    <row r="43" spans="2:57" s="1549" customFormat="1" ht="78.75" customHeight="1">
      <c r="B43" s="3780" t="s">
        <v>152</v>
      </c>
      <c r="C43" s="3781"/>
      <c r="D43" s="3781"/>
      <c r="E43" s="3781"/>
      <c r="F43" s="3781"/>
      <c r="G43" s="3781"/>
      <c r="H43" s="3781"/>
      <c r="I43" s="3781"/>
      <c r="J43" s="3781"/>
      <c r="K43" s="3781"/>
      <c r="L43" s="3781"/>
      <c r="M43" s="3781"/>
      <c r="N43" s="3781"/>
      <c r="O43" s="3781"/>
      <c r="P43" s="3781"/>
      <c r="Q43" s="3781"/>
      <c r="R43" s="3781"/>
      <c r="S43" s="3781"/>
      <c r="T43" s="3781"/>
      <c r="U43" s="3781"/>
      <c r="V43" s="3781"/>
      <c r="W43" s="3781"/>
      <c r="X43" s="3781"/>
      <c r="Y43" s="3781"/>
      <c r="Z43" s="3781"/>
      <c r="AA43" s="3781"/>
      <c r="AB43" s="3781"/>
      <c r="AC43" s="3781"/>
      <c r="AD43" s="3781"/>
      <c r="AE43" s="2121">
        <f>SUM(AE39:AE42)</f>
        <v>10.5</v>
      </c>
      <c r="AF43" s="2121">
        <f>SUM(AF39:AF42)</f>
        <v>315</v>
      </c>
      <c r="AG43" s="2121">
        <f>SUM(AG39:AG42)</f>
        <v>46</v>
      </c>
      <c r="AH43" s="2121">
        <f>SUM(AH39:AH42)</f>
        <v>22</v>
      </c>
      <c r="AI43" s="2121"/>
      <c r="AJ43" s="2121">
        <f>AJ39+AJ40+AJ42</f>
        <v>14</v>
      </c>
      <c r="AK43" s="2121"/>
      <c r="AL43" s="2121">
        <f>SUM(AL39:AL42)</f>
        <v>10</v>
      </c>
      <c r="AM43" s="2121"/>
      <c r="AN43" s="2121"/>
      <c r="AO43" s="2121">
        <f>SUM(AO39:AO42)</f>
        <v>269</v>
      </c>
      <c r="AP43" s="2122">
        <v>1</v>
      </c>
      <c r="AQ43" s="2122">
        <v>2</v>
      </c>
      <c r="AR43" s="2122">
        <v>2</v>
      </c>
      <c r="AS43" s="2122"/>
      <c r="AT43" s="2122">
        <v>1</v>
      </c>
      <c r="AU43" s="2122"/>
      <c r="AV43" s="2122"/>
      <c r="AW43" s="2122"/>
      <c r="AX43" s="2122">
        <f>AX39+AX42</f>
        <v>30</v>
      </c>
      <c r="AY43" s="2122">
        <f>AY39+AY42</f>
        <v>14</v>
      </c>
      <c r="AZ43" s="2122">
        <f>AZ39+AZ42</f>
        <v>10</v>
      </c>
      <c r="BA43" s="2122">
        <f>BA39+BA42</f>
        <v>6</v>
      </c>
      <c r="BB43" s="2123">
        <f>BB40+BB42</f>
        <v>16</v>
      </c>
      <c r="BC43" s="2123">
        <v>8</v>
      </c>
      <c r="BD43" s="2123">
        <v>4</v>
      </c>
      <c r="BE43" s="2123">
        <v>4</v>
      </c>
    </row>
    <row r="44" spans="2:57" s="29" customFormat="1" ht="78.75" customHeight="1" thickBot="1">
      <c r="B44" s="3775" t="s">
        <v>143</v>
      </c>
      <c r="C44" s="3776"/>
      <c r="D44" s="3776"/>
      <c r="E44" s="3776"/>
      <c r="F44" s="3776"/>
      <c r="G44" s="3776"/>
      <c r="H44" s="3776"/>
      <c r="I44" s="3776"/>
      <c r="J44" s="3776"/>
      <c r="K44" s="3776"/>
      <c r="L44" s="3776"/>
      <c r="M44" s="3776"/>
      <c r="N44" s="3776"/>
      <c r="O44" s="3776"/>
      <c r="P44" s="3776"/>
      <c r="Q44" s="3776"/>
      <c r="R44" s="3776"/>
      <c r="S44" s="3776"/>
      <c r="T44" s="3776"/>
      <c r="U44" s="3776"/>
      <c r="V44" s="3776"/>
      <c r="W44" s="3776"/>
      <c r="X44" s="3776"/>
      <c r="Y44" s="3776"/>
      <c r="Z44" s="3776"/>
      <c r="AA44" s="3776"/>
      <c r="AB44" s="3776"/>
      <c r="AC44" s="3776"/>
      <c r="AD44" s="3776"/>
      <c r="AE44" s="3776"/>
      <c r="AF44" s="3776"/>
      <c r="AG44" s="3776"/>
      <c r="AH44" s="3776"/>
      <c r="AI44" s="3776"/>
      <c r="AJ44" s="3776"/>
      <c r="AK44" s="3776"/>
      <c r="AL44" s="3776"/>
      <c r="AM44" s="3776"/>
      <c r="AN44" s="3776"/>
      <c r="AO44" s="3776"/>
      <c r="AP44" s="3776"/>
      <c r="AQ44" s="3776"/>
      <c r="AR44" s="3776"/>
      <c r="AS44" s="3776"/>
      <c r="AT44" s="3776"/>
      <c r="AU44" s="3776"/>
      <c r="AV44" s="3776"/>
      <c r="AW44" s="3776"/>
      <c r="AX44" s="2903"/>
      <c r="AY44" s="2903"/>
      <c r="AZ44" s="2903"/>
      <c r="BA44" s="2903"/>
      <c r="BB44" s="3782"/>
      <c r="BC44" s="3782"/>
      <c r="BD44" s="3782"/>
      <c r="BE44" s="3783"/>
    </row>
    <row r="45" spans="2:57" s="29" customFormat="1" ht="78.75" customHeight="1">
      <c r="B45" s="764">
        <v>12</v>
      </c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3234" t="s">
        <v>324</v>
      </c>
      <c r="U45" s="3235"/>
      <c r="V45" s="3574"/>
      <c r="W45" s="3605" t="s">
        <v>187</v>
      </c>
      <c r="X45" s="3606"/>
      <c r="Y45" s="3606"/>
      <c r="Z45" s="3606"/>
      <c r="AA45" s="3606"/>
      <c r="AB45" s="3606"/>
      <c r="AC45" s="3606"/>
      <c r="AD45" s="3607"/>
      <c r="AE45" s="1499">
        <v>6.5</v>
      </c>
      <c r="AF45" s="1495">
        <f>AE45*30</f>
        <v>195</v>
      </c>
      <c r="AG45" s="1499">
        <v>24</v>
      </c>
      <c r="AH45" s="1500">
        <v>12</v>
      </c>
      <c r="AI45" s="1500"/>
      <c r="AJ45" s="1500"/>
      <c r="AK45" s="1500"/>
      <c r="AL45" s="1500">
        <v>12</v>
      </c>
      <c r="AM45" s="319"/>
      <c r="AN45" s="319"/>
      <c r="AO45" s="667">
        <f>AF45-AG45</f>
        <v>171</v>
      </c>
      <c r="AP45" s="428">
        <v>1</v>
      </c>
      <c r="AQ45" s="413"/>
      <c r="AR45" s="413"/>
      <c r="AS45" s="413"/>
      <c r="AT45" s="414"/>
      <c r="AU45" s="413"/>
      <c r="AV45" s="413"/>
      <c r="AW45" s="415"/>
      <c r="AX45" s="428">
        <v>24</v>
      </c>
      <c r="AY45" s="413">
        <v>12</v>
      </c>
      <c r="AZ45" s="413"/>
      <c r="BA45" s="345">
        <v>12</v>
      </c>
      <c r="BB45" s="1575"/>
      <c r="BC45" s="1497"/>
      <c r="BD45" s="1497"/>
      <c r="BE45" s="1498"/>
    </row>
    <row r="46" spans="2:57" s="29" customFormat="1" ht="78.75" customHeight="1" thickBot="1">
      <c r="B46" s="764">
        <v>13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3236" t="s">
        <v>325</v>
      </c>
      <c r="U46" s="3237"/>
      <c r="V46" s="3758"/>
      <c r="W46" s="3568" t="s">
        <v>187</v>
      </c>
      <c r="X46" s="3569"/>
      <c r="Y46" s="3569"/>
      <c r="Z46" s="3569"/>
      <c r="AA46" s="3569"/>
      <c r="AB46" s="3569"/>
      <c r="AC46" s="3569"/>
      <c r="AD46" s="3570"/>
      <c r="AE46" s="1476">
        <v>1</v>
      </c>
      <c r="AF46" s="1475">
        <v>30</v>
      </c>
      <c r="AG46" s="1476"/>
      <c r="AH46" s="712"/>
      <c r="AI46" s="712"/>
      <c r="AJ46" s="712"/>
      <c r="AK46" s="712"/>
      <c r="AL46" s="712"/>
      <c r="AM46" s="320"/>
      <c r="AN46" s="320"/>
      <c r="AO46" s="668">
        <v>30</v>
      </c>
      <c r="AP46" s="421"/>
      <c r="AQ46" s="416"/>
      <c r="AR46" s="416"/>
      <c r="AS46" s="416"/>
      <c r="AT46" s="417">
        <v>1</v>
      </c>
      <c r="AU46" s="416"/>
      <c r="AV46" s="416"/>
      <c r="AW46" s="357"/>
      <c r="AX46" s="421" t="s">
        <v>231</v>
      </c>
      <c r="AY46" s="416"/>
      <c r="AZ46" s="416"/>
      <c r="BA46" s="349"/>
      <c r="BB46" s="1501"/>
      <c r="BC46" s="1478"/>
      <c r="BD46" s="1478"/>
      <c r="BE46" s="1479"/>
    </row>
    <row r="47" spans="2:57" s="29" customFormat="1" ht="78.75" customHeight="1" thickBot="1">
      <c r="B47" s="764">
        <v>14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2876" t="s">
        <v>326</v>
      </c>
      <c r="U47" s="2877"/>
      <c r="V47" s="2877"/>
      <c r="W47" s="3568" t="s">
        <v>187</v>
      </c>
      <c r="X47" s="3569"/>
      <c r="Y47" s="3569"/>
      <c r="Z47" s="3569"/>
      <c r="AA47" s="3569"/>
      <c r="AB47" s="3569"/>
      <c r="AC47" s="3569"/>
      <c r="AD47" s="3570"/>
      <c r="AE47" s="1476">
        <v>4</v>
      </c>
      <c r="AF47" s="1495">
        <f aca="true" t="shared" si="0" ref="AF47:AF54">AE47*30</f>
        <v>120</v>
      </c>
      <c r="AG47" s="1499">
        <v>16</v>
      </c>
      <c r="AH47" s="712">
        <v>10</v>
      </c>
      <c r="AI47" s="712"/>
      <c r="AJ47" s="712">
        <v>6</v>
      </c>
      <c r="AK47" s="712"/>
      <c r="AL47" s="712"/>
      <c r="AM47" s="320"/>
      <c r="AN47" s="320"/>
      <c r="AO47" s="667">
        <f aca="true" t="shared" si="1" ref="AO47:AO54">AF47-AG47</f>
        <v>104</v>
      </c>
      <c r="AP47" s="421">
        <v>2</v>
      </c>
      <c r="AQ47" s="416"/>
      <c r="AR47" s="416"/>
      <c r="AS47" s="416"/>
      <c r="AT47" s="417"/>
      <c r="AU47" s="416"/>
      <c r="AV47" s="416"/>
      <c r="AW47" s="357">
        <v>2</v>
      </c>
      <c r="AX47" s="422">
        <f>SUM(AY47:BA47)</f>
        <v>0</v>
      </c>
      <c r="AY47" s="423"/>
      <c r="AZ47" s="423"/>
      <c r="BA47" s="369"/>
      <c r="BB47" s="1575">
        <v>16</v>
      </c>
      <c r="BC47" s="1465">
        <v>10</v>
      </c>
      <c r="BD47" s="1465">
        <v>6</v>
      </c>
      <c r="BE47" s="1503"/>
    </row>
    <row r="48" spans="2:57" s="29" customFormat="1" ht="78.75" customHeight="1" thickBot="1">
      <c r="B48" s="764">
        <v>15</v>
      </c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2876" t="s">
        <v>327</v>
      </c>
      <c r="U48" s="2877"/>
      <c r="V48" s="2877"/>
      <c r="W48" s="3568" t="s">
        <v>257</v>
      </c>
      <c r="X48" s="3569"/>
      <c r="Y48" s="3569"/>
      <c r="Z48" s="3569"/>
      <c r="AA48" s="3569"/>
      <c r="AB48" s="3569"/>
      <c r="AC48" s="3569"/>
      <c r="AD48" s="3570"/>
      <c r="AE48" s="1476">
        <v>3.5</v>
      </c>
      <c r="AF48" s="1495">
        <f t="shared" si="0"/>
        <v>105</v>
      </c>
      <c r="AG48" s="1499">
        <v>12</v>
      </c>
      <c r="AH48" s="712"/>
      <c r="AI48" s="712"/>
      <c r="AJ48" s="712"/>
      <c r="AK48" s="712"/>
      <c r="AL48" s="712">
        <v>12</v>
      </c>
      <c r="AM48" s="320"/>
      <c r="AN48" s="320"/>
      <c r="AO48" s="667">
        <f t="shared" si="1"/>
        <v>93</v>
      </c>
      <c r="AP48" s="421"/>
      <c r="AQ48" s="416">
        <v>1</v>
      </c>
      <c r="AR48" s="416"/>
      <c r="AS48" s="416"/>
      <c r="AT48" s="417"/>
      <c r="AU48" s="416"/>
      <c r="AV48" s="416">
        <v>1</v>
      </c>
      <c r="AW48" s="357"/>
      <c r="AX48" s="422">
        <v>12</v>
      </c>
      <c r="AY48" s="423"/>
      <c r="AZ48" s="423"/>
      <c r="BA48" s="369">
        <v>12</v>
      </c>
      <c r="BB48" s="1575"/>
      <c r="BC48" s="1465"/>
      <c r="BD48" s="1465"/>
      <c r="BE48" s="1503"/>
    </row>
    <row r="49" spans="2:57" s="29" customFormat="1" ht="78.75" customHeight="1" thickBot="1">
      <c r="B49" s="764">
        <v>16</v>
      </c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2876" t="s">
        <v>328</v>
      </c>
      <c r="U49" s="2877"/>
      <c r="V49" s="3714"/>
      <c r="W49" s="3568" t="s">
        <v>187</v>
      </c>
      <c r="X49" s="3569"/>
      <c r="Y49" s="3569"/>
      <c r="Z49" s="3569"/>
      <c r="AA49" s="3569"/>
      <c r="AB49" s="3569"/>
      <c r="AC49" s="3569"/>
      <c r="AD49" s="3570"/>
      <c r="AE49" s="1508">
        <v>5</v>
      </c>
      <c r="AF49" s="1495">
        <f t="shared" si="0"/>
        <v>150</v>
      </c>
      <c r="AG49" s="1499">
        <v>18</v>
      </c>
      <c r="AH49" s="714">
        <v>8</v>
      </c>
      <c r="AI49" s="714"/>
      <c r="AJ49" s="714"/>
      <c r="AK49" s="714"/>
      <c r="AL49" s="714">
        <v>10</v>
      </c>
      <c r="AM49" s="322"/>
      <c r="AN49" s="322"/>
      <c r="AO49" s="667">
        <f t="shared" si="1"/>
        <v>132</v>
      </c>
      <c r="AP49" s="422">
        <v>2</v>
      </c>
      <c r="AQ49" s="423"/>
      <c r="AR49" s="423"/>
      <c r="AS49" s="423"/>
      <c r="AT49" s="424"/>
      <c r="AU49" s="423"/>
      <c r="AV49" s="423"/>
      <c r="AW49" s="358">
        <v>2</v>
      </c>
      <c r="AX49" s="422"/>
      <c r="AY49" s="423"/>
      <c r="AZ49" s="423"/>
      <c r="BA49" s="369"/>
      <c r="BB49" s="1575">
        <v>18</v>
      </c>
      <c r="BC49" s="1465">
        <v>8</v>
      </c>
      <c r="BD49" s="1465"/>
      <c r="BE49" s="1503">
        <v>10</v>
      </c>
    </row>
    <row r="50" spans="2:57" s="29" customFormat="1" ht="78.75" customHeight="1" thickBot="1">
      <c r="B50" s="764">
        <v>17</v>
      </c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2876" t="s">
        <v>329</v>
      </c>
      <c r="U50" s="3714"/>
      <c r="V50" s="3714"/>
      <c r="W50" s="3568" t="s">
        <v>187</v>
      </c>
      <c r="X50" s="3569"/>
      <c r="Y50" s="3569"/>
      <c r="Z50" s="3569"/>
      <c r="AA50" s="3569"/>
      <c r="AB50" s="3569"/>
      <c r="AC50" s="3569"/>
      <c r="AD50" s="3570"/>
      <c r="AE50" s="1509">
        <v>3</v>
      </c>
      <c r="AF50" s="1495">
        <f t="shared" si="0"/>
        <v>90</v>
      </c>
      <c r="AG50" s="1499">
        <f>SUM(AH50:AN50)</f>
        <v>10</v>
      </c>
      <c r="AH50" s="716">
        <v>6</v>
      </c>
      <c r="AI50" s="716"/>
      <c r="AJ50" s="716">
        <v>4</v>
      </c>
      <c r="AK50" s="716"/>
      <c r="AL50" s="716"/>
      <c r="AM50" s="323"/>
      <c r="AN50" s="323"/>
      <c r="AO50" s="667">
        <f t="shared" si="1"/>
        <v>80</v>
      </c>
      <c r="AP50" s="425"/>
      <c r="AQ50" s="426">
        <v>2</v>
      </c>
      <c r="AR50" s="426"/>
      <c r="AS50" s="426"/>
      <c r="AT50" s="427"/>
      <c r="AU50" s="426"/>
      <c r="AV50" s="426"/>
      <c r="AW50" s="362"/>
      <c r="AX50" s="422"/>
      <c r="AY50" s="426"/>
      <c r="AZ50" s="426"/>
      <c r="BA50" s="370"/>
      <c r="BB50" s="1575">
        <f>SUM(BC50:BE50)</f>
        <v>10</v>
      </c>
      <c r="BC50" s="1505">
        <v>6</v>
      </c>
      <c r="BD50" s="1505">
        <v>4</v>
      </c>
      <c r="BE50" s="1506"/>
    </row>
    <row r="51" spans="2:57" s="29" customFormat="1" ht="78.75" customHeight="1" thickBot="1">
      <c r="B51" s="764">
        <v>18</v>
      </c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2876" t="s">
        <v>330</v>
      </c>
      <c r="U51" s="3714"/>
      <c r="V51" s="3714"/>
      <c r="W51" s="3568" t="s">
        <v>187</v>
      </c>
      <c r="X51" s="3569"/>
      <c r="Y51" s="3569"/>
      <c r="Z51" s="3569"/>
      <c r="AA51" s="3569"/>
      <c r="AB51" s="3569"/>
      <c r="AC51" s="3569"/>
      <c r="AD51" s="3570"/>
      <c r="AE51" s="1509">
        <v>3</v>
      </c>
      <c r="AF51" s="1495">
        <f t="shared" si="0"/>
        <v>90</v>
      </c>
      <c r="AG51" s="1499">
        <v>10</v>
      </c>
      <c r="AH51" s="716">
        <v>4</v>
      </c>
      <c r="AI51" s="716"/>
      <c r="AJ51" s="716">
        <v>6</v>
      </c>
      <c r="AK51" s="716"/>
      <c r="AL51" s="716"/>
      <c r="AM51" s="323"/>
      <c r="AN51" s="323"/>
      <c r="AO51" s="667">
        <f t="shared" si="1"/>
        <v>80</v>
      </c>
      <c r="AP51" s="425">
        <v>2</v>
      </c>
      <c r="AQ51" s="426"/>
      <c r="AR51" s="426"/>
      <c r="AS51" s="426"/>
      <c r="AT51" s="427"/>
      <c r="AU51" s="426"/>
      <c r="AV51" s="426">
        <v>2</v>
      </c>
      <c r="AW51" s="362"/>
      <c r="AX51" s="422"/>
      <c r="AY51" s="426"/>
      <c r="AZ51" s="426"/>
      <c r="BA51" s="370"/>
      <c r="BB51" s="1575">
        <v>10</v>
      </c>
      <c r="BC51" s="1505">
        <v>4</v>
      </c>
      <c r="BD51" s="1505">
        <v>6</v>
      </c>
      <c r="BE51" s="1506"/>
    </row>
    <row r="52" spans="2:57" s="29" customFormat="1" ht="78.75" customHeight="1" thickBot="1"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2"/>
      <c r="T52" s="3759" t="s">
        <v>331</v>
      </c>
      <c r="U52" s="2877"/>
      <c r="V52" s="3760"/>
      <c r="W52" s="3568" t="s">
        <v>187</v>
      </c>
      <c r="X52" s="3569"/>
      <c r="Y52" s="3569"/>
      <c r="Z52" s="3569"/>
      <c r="AA52" s="3569"/>
      <c r="AB52" s="3569"/>
      <c r="AC52" s="3569"/>
      <c r="AD52" s="3570"/>
      <c r="AE52" s="1509">
        <v>3</v>
      </c>
      <c r="AF52" s="1495">
        <f t="shared" si="0"/>
        <v>90</v>
      </c>
      <c r="AG52" s="1499">
        <v>10</v>
      </c>
      <c r="AH52" s="716"/>
      <c r="AI52" s="716"/>
      <c r="AJ52" s="716"/>
      <c r="AK52" s="716"/>
      <c r="AL52" s="716">
        <v>10</v>
      </c>
      <c r="AM52" s="323"/>
      <c r="AN52" s="323"/>
      <c r="AO52" s="667">
        <f t="shared" si="1"/>
        <v>80</v>
      </c>
      <c r="AP52" s="425"/>
      <c r="AQ52" s="426">
        <v>1</v>
      </c>
      <c r="AR52" s="426"/>
      <c r="AS52" s="426"/>
      <c r="AT52" s="427"/>
      <c r="AU52" s="426"/>
      <c r="AV52" s="426"/>
      <c r="AW52" s="362"/>
      <c r="AX52" s="422">
        <v>10</v>
      </c>
      <c r="AY52" s="426"/>
      <c r="AZ52" s="426"/>
      <c r="BA52" s="370">
        <v>10</v>
      </c>
      <c r="BB52" s="1575"/>
      <c r="BC52" s="1505"/>
      <c r="BD52" s="1505"/>
      <c r="BE52" s="1506"/>
    </row>
    <row r="53" spans="2:57" s="29" customFormat="1" ht="78.75" customHeight="1" thickBot="1"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2876" t="s">
        <v>332</v>
      </c>
      <c r="U53" s="3714"/>
      <c r="V53" s="3714"/>
      <c r="W53" s="3568" t="s">
        <v>187</v>
      </c>
      <c r="X53" s="3569"/>
      <c r="Y53" s="3569"/>
      <c r="Z53" s="3569"/>
      <c r="AA53" s="3569"/>
      <c r="AB53" s="3569"/>
      <c r="AC53" s="3569"/>
      <c r="AD53" s="3570"/>
      <c r="AE53" s="1509">
        <v>3</v>
      </c>
      <c r="AF53" s="1495">
        <f t="shared" si="0"/>
        <v>90</v>
      </c>
      <c r="AG53" s="1499">
        <v>10</v>
      </c>
      <c r="AH53" s="716">
        <v>4</v>
      </c>
      <c r="AI53" s="716"/>
      <c r="AJ53" s="716"/>
      <c r="AK53" s="716"/>
      <c r="AL53" s="716">
        <v>6</v>
      </c>
      <c r="AM53" s="323"/>
      <c r="AN53" s="323"/>
      <c r="AO53" s="667">
        <f t="shared" si="1"/>
        <v>80</v>
      </c>
      <c r="AP53" s="425"/>
      <c r="AQ53" s="426">
        <v>2</v>
      </c>
      <c r="AR53" s="426"/>
      <c r="AS53" s="426"/>
      <c r="AT53" s="427"/>
      <c r="AU53" s="426"/>
      <c r="AV53" s="426">
        <v>2</v>
      </c>
      <c r="AW53" s="362"/>
      <c r="AX53" s="422"/>
      <c r="AY53" s="426"/>
      <c r="AZ53" s="426"/>
      <c r="BA53" s="370"/>
      <c r="BB53" s="1575">
        <v>10</v>
      </c>
      <c r="BC53" s="1505">
        <v>4</v>
      </c>
      <c r="BD53" s="1505"/>
      <c r="BE53" s="1506">
        <v>6</v>
      </c>
    </row>
    <row r="54" spans="2:57" s="29" customFormat="1" ht="78.75" customHeight="1" thickBot="1">
      <c r="B54" s="150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954" t="s">
        <v>333</v>
      </c>
      <c r="U54" s="2978"/>
      <c r="V54" s="3573"/>
      <c r="W54" s="2980" t="s">
        <v>187</v>
      </c>
      <c r="X54" s="3571"/>
      <c r="Y54" s="3571"/>
      <c r="Z54" s="3571"/>
      <c r="AA54" s="3571"/>
      <c r="AB54" s="3571"/>
      <c r="AC54" s="3571"/>
      <c r="AD54" s="3572"/>
      <c r="AE54" s="1485">
        <v>2.5</v>
      </c>
      <c r="AF54" s="1495">
        <f t="shared" si="0"/>
        <v>75</v>
      </c>
      <c r="AG54" s="1499">
        <v>8</v>
      </c>
      <c r="AH54" s="716">
        <v>4</v>
      </c>
      <c r="AI54" s="716"/>
      <c r="AJ54" s="716">
        <v>4</v>
      </c>
      <c r="AK54" s="716"/>
      <c r="AL54" s="716"/>
      <c r="AM54" s="323"/>
      <c r="AN54" s="323"/>
      <c r="AO54" s="667">
        <f t="shared" si="1"/>
        <v>67</v>
      </c>
      <c r="AP54" s="425"/>
      <c r="AQ54" s="426">
        <v>2</v>
      </c>
      <c r="AR54" s="426"/>
      <c r="AS54" s="426"/>
      <c r="AT54" s="427"/>
      <c r="AU54" s="426"/>
      <c r="AV54" s="426">
        <v>2</v>
      </c>
      <c r="AW54" s="362"/>
      <c r="AX54" s="422"/>
      <c r="AY54" s="426"/>
      <c r="AZ54" s="426"/>
      <c r="BA54" s="370"/>
      <c r="BB54" s="1575">
        <v>8</v>
      </c>
      <c r="BC54" s="1505">
        <v>4</v>
      </c>
      <c r="BD54" s="1505">
        <v>4</v>
      </c>
      <c r="BE54" s="1506"/>
    </row>
    <row r="55" spans="2:57" s="1005" customFormat="1" ht="78.75" customHeight="1" thickBot="1">
      <c r="B55" s="3598" t="s">
        <v>153</v>
      </c>
      <c r="C55" s="3599"/>
      <c r="D55" s="3599"/>
      <c r="E55" s="3599"/>
      <c r="F55" s="3599"/>
      <c r="G55" s="3599"/>
      <c r="H55" s="3599"/>
      <c r="I55" s="3599"/>
      <c r="J55" s="3599"/>
      <c r="K55" s="3599"/>
      <c r="L55" s="3599"/>
      <c r="M55" s="3599"/>
      <c r="N55" s="3599"/>
      <c r="O55" s="3599"/>
      <c r="P55" s="3599"/>
      <c r="Q55" s="3599"/>
      <c r="R55" s="3599"/>
      <c r="S55" s="3599"/>
      <c r="T55" s="3599"/>
      <c r="U55" s="3599"/>
      <c r="V55" s="3599"/>
      <c r="W55" s="3599"/>
      <c r="X55" s="3599"/>
      <c r="Y55" s="3599"/>
      <c r="Z55" s="3599"/>
      <c r="AA55" s="3599"/>
      <c r="AB55" s="3599"/>
      <c r="AC55" s="3599"/>
      <c r="AD55" s="3599"/>
      <c r="AE55" s="1528">
        <f>SUM(AE45:AE54)</f>
        <v>34.5</v>
      </c>
      <c r="AF55" s="1529">
        <f>SUM(AF45:AF54)</f>
        <v>1035</v>
      </c>
      <c r="AG55" s="1529">
        <f>SUM(AG45:AG54)</f>
        <v>118</v>
      </c>
      <c r="AH55" s="1529">
        <f>SUM(AH45:AH54)</f>
        <v>48</v>
      </c>
      <c r="AI55" s="1529"/>
      <c r="AJ55" s="1529">
        <f>SUM(AJ45:AJ54)</f>
        <v>20</v>
      </c>
      <c r="AK55" s="1529"/>
      <c r="AL55" s="1529">
        <f>SUM(AL45:AL54)</f>
        <v>50</v>
      </c>
      <c r="AM55" s="1530"/>
      <c r="AN55" s="1530"/>
      <c r="AO55" s="1531">
        <f>SUM(AO45:AO54)</f>
        <v>917</v>
      </c>
      <c r="AP55" s="1532">
        <v>4</v>
      </c>
      <c r="AQ55" s="1533">
        <v>5</v>
      </c>
      <c r="AR55" s="1533"/>
      <c r="AS55" s="1534"/>
      <c r="AT55" s="1532">
        <v>1</v>
      </c>
      <c r="AU55" s="1533"/>
      <c r="AV55" s="1533">
        <v>4</v>
      </c>
      <c r="AW55" s="1535">
        <v>2</v>
      </c>
      <c r="AX55" s="1536">
        <f aca="true" t="shared" si="2" ref="AX55:BE55">SUM(AX45:AX54)</f>
        <v>46</v>
      </c>
      <c r="AY55" s="1533">
        <f t="shared" si="2"/>
        <v>12</v>
      </c>
      <c r="AZ55" s="1533">
        <f t="shared" si="2"/>
        <v>0</v>
      </c>
      <c r="BA55" s="1535">
        <f t="shared" si="2"/>
        <v>34</v>
      </c>
      <c r="BB55" s="929">
        <f t="shared" si="2"/>
        <v>72</v>
      </c>
      <c r="BC55" s="929">
        <f t="shared" si="2"/>
        <v>36</v>
      </c>
      <c r="BD55" s="929">
        <f t="shared" si="2"/>
        <v>20</v>
      </c>
      <c r="BE55" s="929">
        <f t="shared" si="2"/>
        <v>16</v>
      </c>
    </row>
    <row r="56" spans="2:66" s="1555" customFormat="1" ht="78.75" customHeight="1" thickBot="1">
      <c r="B56" s="3486" t="s">
        <v>334</v>
      </c>
      <c r="C56" s="3487"/>
      <c r="D56" s="3487"/>
      <c r="E56" s="3487"/>
      <c r="F56" s="3487"/>
      <c r="G56" s="3487"/>
      <c r="H56" s="3487"/>
      <c r="I56" s="3487"/>
      <c r="J56" s="3487"/>
      <c r="K56" s="3487"/>
      <c r="L56" s="3487"/>
      <c r="M56" s="3487"/>
      <c r="N56" s="3487"/>
      <c r="O56" s="3487"/>
      <c r="P56" s="3487"/>
      <c r="Q56" s="3487"/>
      <c r="R56" s="3487"/>
      <c r="S56" s="3487"/>
      <c r="T56" s="3487"/>
      <c r="U56" s="3487"/>
      <c r="V56" s="3487"/>
      <c r="W56" s="3487"/>
      <c r="X56" s="3487"/>
      <c r="Y56" s="3487"/>
      <c r="Z56" s="3487"/>
      <c r="AA56" s="3487"/>
      <c r="AB56" s="3487"/>
      <c r="AC56" s="3487"/>
      <c r="AD56" s="3488"/>
      <c r="AE56" s="1553">
        <f>AE43+AE55</f>
        <v>45</v>
      </c>
      <c r="AF56" s="1512">
        <f>AF43+AF55</f>
        <v>1350</v>
      </c>
      <c r="AG56" s="1512">
        <f>AG43+AG55</f>
        <v>164</v>
      </c>
      <c r="AH56" s="1512">
        <f>AH43+AH55</f>
        <v>70</v>
      </c>
      <c r="AI56" s="1512"/>
      <c r="AJ56" s="1512">
        <f>AJ43+AJ55</f>
        <v>34</v>
      </c>
      <c r="AK56" s="1512"/>
      <c r="AL56" s="1512">
        <f>AL43+AL55</f>
        <v>60</v>
      </c>
      <c r="AM56" s="1512"/>
      <c r="AN56" s="1513"/>
      <c r="AO56" s="1514">
        <f>AO43+AO55</f>
        <v>1186</v>
      </c>
      <c r="AP56" s="1515">
        <f>AP43+AP55</f>
        <v>5</v>
      </c>
      <c r="AQ56" s="1512">
        <f>AQ43+AQ55</f>
        <v>7</v>
      </c>
      <c r="AR56" s="1512">
        <f>AR43+AR55</f>
        <v>2</v>
      </c>
      <c r="AS56" s="1516"/>
      <c r="AT56" s="1515">
        <f aca="true" t="shared" si="3" ref="AT56:BE56">AT43+AT55</f>
        <v>2</v>
      </c>
      <c r="AU56" s="1512"/>
      <c r="AV56" s="1512">
        <f t="shared" si="3"/>
        <v>4</v>
      </c>
      <c r="AW56" s="1513">
        <f t="shared" si="3"/>
        <v>2</v>
      </c>
      <c r="AX56" s="1517">
        <f t="shared" si="3"/>
        <v>76</v>
      </c>
      <c r="AY56" s="1518">
        <f t="shared" si="3"/>
        <v>26</v>
      </c>
      <c r="AZ56" s="1518">
        <f t="shared" si="3"/>
        <v>10</v>
      </c>
      <c r="BA56" s="1519">
        <f t="shared" si="3"/>
        <v>40</v>
      </c>
      <c r="BB56" s="1520">
        <f t="shared" si="3"/>
        <v>88</v>
      </c>
      <c r="BC56" s="1518">
        <f t="shared" si="3"/>
        <v>44</v>
      </c>
      <c r="BD56" s="1518">
        <f t="shared" si="3"/>
        <v>24</v>
      </c>
      <c r="BE56" s="1519">
        <f t="shared" si="3"/>
        <v>20</v>
      </c>
      <c r="BF56" s="1554"/>
      <c r="BG56" s="1554"/>
      <c r="BH56" s="1554"/>
      <c r="BI56" s="1554"/>
      <c r="BJ56" s="1554"/>
      <c r="BL56" s="1556"/>
      <c r="BM56" s="1556"/>
      <c r="BN56" s="1556"/>
    </row>
    <row r="57" spans="2:57" s="29" customFormat="1" ht="78.75" customHeight="1" thickBot="1">
      <c r="B57" s="3610" t="s">
        <v>124</v>
      </c>
      <c r="C57" s="3453"/>
      <c r="D57" s="3453"/>
      <c r="E57" s="3453"/>
      <c r="F57" s="3453"/>
      <c r="G57" s="3453"/>
      <c r="H57" s="3453"/>
      <c r="I57" s="3453"/>
      <c r="J57" s="3453"/>
      <c r="K57" s="3453"/>
      <c r="L57" s="3453"/>
      <c r="M57" s="3453"/>
      <c r="N57" s="3453"/>
      <c r="O57" s="3453"/>
      <c r="P57" s="3453"/>
      <c r="Q57" s="3453"/>
      <c r="R57" s="3453"/>
      <c r="S57" s="3453"/>
      <c r="T57" s="3453"/>
      <c r="U57" s="3453"/>
      <c r="V57" s="3453"/>
      <c r="W57" s="3453"/>
      <c r="X57" s="3453"/>
      <c r="Y57" s="3453"/>
      <c r="Z57" s="3453"/>
      <c r="AA57" s="3453"/>
      <c r="AB57" s="3453"/>
      <c r="AC57" s="3453"/>
      <c r="AD57" s="3454"/>
      <c r="AE57" s="708">
        <v>60</v>
      </c>
      <c r="AF57" s="1511">
        <f>AF36+AF56</f>
        <v>1800</v>
      </c>
      <c r="AG57" s="1511">
        <f>AG36+AG56</f>
        <v>220</v>
      </c>
      <c r="AH57" s="1511">
        <f>AH36+AH56</f>
        <v>88</v>
      </c>
      <c r="AI57" s="1511"/>
      <c r="AJ57" s="1511">
        <f>AJ36+AJ56</f>
        <v>72</v>
      </c>
      <c r="AK57" s="1511"/>
      <c r="AL57" s="1511">
        <f>AL36+AL56</f>
        <v>60</v>
      </c>
      <c r="AM57" s="1521"/>
      <c r="AN57" s="1521"/>
      <c r="AO57" s="1522">
        <f>AO36+AO56</f>
        <v>1580</v>
      </c>
      <c r="AP57" s="1523">
        <f>AP36+AP56</f>
        <v>5</v>
      </c>
      <c r="AQ57" s="1511">
        <f>AQ36+AQ56</f>
        <v>13</v>
      </c>
      <c r="AR57" s="1511">
        <f>AR36+AR56</f>
        <v>3</v>
      </c>
      <c r="AS57" s="1524"/>
      <c r="AT57" s="1525">
        <f>AU36+AT56</f>
        <v>2</v>
      </c>
      <c r="AU57" s="1526"/>
      <c r="AV57" s="1526">
        <f aca="true" t="shared" si="4" ref="AV57:BE57">AV36+AV56</f>
        <v>5</v>
      </c>
      <c r="AW57" s="1527">
        <f t="shared" si="4"/>
        <v>3</v>
      </c>
      <c r="AX57" s="1523">
        <f t="shared" si="4"/>
        <v>110</v>
      </c>
      <c r="AY57" s="1511">
        <f t="shared" si="4"/>
        <v>40</v>
      </c>
      <c r="AZ57" s="1511">
        <f t="shared" si="4"/>
        <v>30</v>
      </c>
      <c r="BA57" s="1521">
        <f t="shared" si="4"/>
        <v>40</v>
      </c>
      <c r="BB57" s="1550">
        <f t="shared" si="4"/>
        <v>110</v>
      </c>
      <c r="BC57" s="1551">
        <f t="shared" si="4"/>
        <v>48</v>
      </c>
      <c r="BD57" s="1551">
        <f t="shared" si="4"/>
        <v>42</v>
      </c>
      <c r="BE57" s="1552">
        <f t="shared" si="4"/>
        <v>20</v>
      </c>
    </row>
    <row r="58" spans="2:57" s="29" customFormat="1" ht="78.75" customHeight="1">
      <c r="B58" s="291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540"/>
      <c r="V58" s="3540"/>
      <c r="W58" s="34"/>
      <c r="X58" s="34"/>
      <c r="Y58" s="35"/>
      <c r="Z58" s="35"/>
      <c r="AA58" s="256"/>
      <c r="AB58" s="3018" t="s">
        <v>33</v>
      </c>
      <c r="AC58" s="3019"/>
      <c r="AD58" s="3600"/>
      <c r="AE58" s="3564" t="s">
        <v>34</v>
      </c>
      <c r="AF58" s="3565"/>
      <c r="AG58" s="3565"/>
      <c r="AH58" s="3565"/>
      <c r="AI58" s="3565"/>
      <c r="AJ58" s="3565"/>
      <c r="AK58" s="3565"/>
      <c r="AL58" s="3565"/>
      <c r="AM58" s="3565"/>
      <c r="AN58" s="3566"/>
      <c r="AO58" s="3567"/>
      <c r="AP58" s="609">
        <v>5</v>
      </c>
      <c r="AQ58" s="607"/>
      <c r="AR58" s="607"/>
      <c r="AS58" s="608"/>
      <c r="AT58" s="673"/>
      <c r="AU58" s="607"/>
      <c r="AV58" s="607"/>
      <c r="AW58" s="608"/>
      <c r="AX58" s="609">
        <v>2</v>
      </c>
      <c r="AY58" s="607"/>
      <c r="AZ58" s="607"/>
      <c r="BA58" s="610"/>
      <c r="BB58" s="1566">
        <v>3</v>
      </c>
      <c r="BC58" s="1567"/>
      <c r="BD58" s="1567"/>
      <c r="BE58" s="1570"/>
    </row>
    <row r="59" spans="2:57" s="29" customFormat="1" ht="78.75" customHeight="1">
      <c r="B59" s="291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927"/>
      <c r="V59" s="2927"/>
      <c r="W59" s="34"/>
      <c r="X59" s="34"/>
      <c r="Y59" s="35"/>
      <c r="Z59" s="35"/>
      <c r="AA59" s="35"/>
      <c r="AB59" s="3020"/>
      <c r="AC59" s="3021"/>
      <c r="AD59" s="3601"/>
      <c r="AE59" s="2417" t="s">
        <v>35</v>
      </c>
      <c r="AF59" s="2418"/>
      <c r="AG59" s="2418"/>
      <c r="AH59" s="2418"/>
      <c r="AI59" s="2418"/>
      <c r="AJ59" s="2418"/>
      <c r="AK59" s="2418"/>
      <c r="AL59" s="2418"/>
      <c r="AM59" s="2418"/>
      <c r="AN59" s="3546"/>
      <c r="AO59" s="3547"/>
      <c r="AP59" s="433"/>
      <c r="AQ59" s="432">
        <v>13</v>
      </c>
      <c r="AR59" s="432"/>
      <c r="AS59" s="385"/>
      <c r="AT59" s="674"/>
      <c r="AU59" s="432"/>
      <c r="AV59" s="432"/>
      <c r="AW59" s="385"/>
      <c r="AX59" s="433">
        <v>6</v>
      </c>
      <c r="AY59" s="432"/>
      <c r="AZ59" s="432"/>
      <c r="BA59" s="434"/>
      <c r="BB59" s="1568">
        <v>7</v>
      </c>
      <c r="BC59" s="1569"/>
      <c r="BD59" s="1569"/>
      <c r="BE59" s="1571"/>
    </row>
    <row r="60" spans="2:57" s="29" customFormat="1" ht="78.75" customHeight="1">
      <c r="B60" s="291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927"/>
      <c r="V60" s="2927"/>
      <c r="W60" s="34"/>
      <c r="X60" s="34"/>
      <c r="Y60" s="35"/>
      <c r="Z60" s="35"/>
      <c r="AA60" s="35"/>
      <c r="AB60" s="3020"/>
      <c r="AC60" s="3021"/>
      <c r="AD60" s="3601"/>
      <c r="AE60" s="2417" t="s">
        <v>36</v>
      </c>
      <c r="AF60" s="2418"/>
      <c r="AG60" s="2418"/>
      <c r="AH60" s="2418"/>
      <c r="AI60" s="2418"/>
      <c r="AJ60" s="2418"/>
      <c r="AK60" s="2418"/>
      <c r="AL60" s="2418"/>
      <c r="AM60" s="2418"/>
      <c r="AN60" s="3546"/>
      <c r="AO60" s="3547"/>
      <c r="AP60" s="433"/>
      <c r="AQ60" s="432"/>
      <c r="AR60" s="432">
        <v>3</v>
      </c>
      <c r="AS60" s="385"/>
      <c r="AT60" s="674"/>
      <c r="AU60" s="432"/>
      <c r="AV60" s="432"/>
      <c r="AW60" s="385"/>
      <c r="AX60" s="433">
        <v>3</v>
      </c>
      <c r="AY60" s="432"/>
      <c r="AZ60" s="432"/>
      <c r="BA60" s="434"/>
      <c r="BB60" s="1568"/>
      <c r="BC60" s="1569"/>
      <c r="BD60" s="1569"/>
      <c r="BE60" s="1571"/>
    </row>
    <row r="61" spans="2:57" s="29" customFormat="1" ht="78.75" customHeight="1">
      <c r="B61" s="291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38" t="s">
        <v>37</v>
      </c>
      <c r="U61" s="2915"/>
      <c r="V61" s="2915"/>
      <c r="W61" s="34"/>
      <c r="X61" s="34"/>
      <c r="Y61" s="35"/>
      <c r="Z61" s="35"/>
      <c r="AA61" s="35"/>
      <c r="AB61" s="3020"/>
      <c r="AC61" s="3021"/>
      <c r="AD61" s="3601"/>
      <c r="AE61" s="2417" t="s">
        <v>38</v>
      </c>
      <c r="AF61" s="2418"/>
      <c r="AG61" s="2418"/>
      <c r="AH61" s="2418"/>
      <c r="AI61" s="2418"/>
      <c r="AJ61" s="2418"/>
      <c r="AK61" s="2418"/>
      <c r="AL61" s="2418"/>
      <c r="AM61" s="2418"/>
      <c r="AN61" s="3546"/>
      <c r="AO61" s="3547"/>
      <c r="AP61" s="433"/>
      <c r="AQ61" s="432"/>
      <c r="AR61" s="432"/>
      <c r="AS61" s="385"/>
      <c r="AT61" s="674"/>
      <c r="AU61" s="432"/>
      <c r="AV61" s="432"/>
      <c r="AW61" s="385"/>
      <c r="AX61" s="433"/>
      <c r="AY61" s="432"/>
      <c r="AZ61" s="432"/>
      <c r="BA61" s="434"/>
      <c r="BB61" s="1568"/>
      <c r="BC61" s="1569"/>
      <c r="BD61" s="1569"/>
      <c r="BE61" s="1571"/>
    </row>
    <row r="62" spans="2:57" s="29" customFormat="1" ht="78.75" customHeight="1">
      <c r="B62" s="291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916" t="s">
        <v>80</v>
      </c>
      <c r="U62" s="3541"/>
      <c r="V62" s="36"/>
      <c r="W62" s="34"/>
      <c r="X62" s="34"/>
      <c r="Y62" s="37"/>
      <c r="Z62" s="37"/>
      <c r="AA62" s="37"/>
      <c r="AB62" s="3020"/>
      <c r="AC62" s="3021"/>
      <c r="AD62" s="3601"/>
      <c r="AE62" s="2417" t="s">
        <v>39</v>
      </c>
      <c r="AF62" s="2418"/>
      <c r="AG62" s="2418"/>
      <c r="AH62" s="2418"/>
      <c r="AI62" s="2418"/>
      <c r="AJ62" s="2418"/>
      <c r="AK62" s="2418"/>
      <c r="AL62" s="2418"/>
      <c r="AM62" s="2418"/>
      <c r="AN62" s="3546"/>
      <c r="AO62" s="3547"/>
      <c r="AP62" s="433"/>
      <c r="AQ62" s="432"/>
      <c r="AR62" s="432"/>
      <c r="AS62" s="385"/>
      <c r="AT62" s="674">
        <v>2</v>
      </c>
      <c r="AU62" s="432"/>
      <c r="AV62" s="432"/>
      <c r="AW62" s="385"/>
      <c r="AX62" s="433">
        <v>1</v>
      </c>
      <c r="AY62" s="432"/>
      <c r="AZ62" s="432"/>
      <c r="BA62" s="434"/>
      <c r="BB62" s="1568">
        <v>1</v>
      </c>
      <c r="BC62" s="1569"/>
      <c r="BD62" s="1569"/>
      <c r="BE62" s="1571"/>
    </row>
    <row r="63" spans="2:57" s="29" customFormat="1" ht="78.75" customHeight="1">
      <c r="B63" s="291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883" t="s">
        <v>81</v>
      </c>
      <c r="U63" s="3541"/>
      <c r="V63" s="36"/>
      <c r="W63" s="34"/>
      <c r="X63" s="34"/>
      <c r="Y63" s="35"/>
      <c r="Z63" s="35"/>
      <c r="AA63" s="35"/>
      <c r="AB63" s="3020"/>
      <c r="AC63" s="3021"/>
      <c r="AD63" s="3601"/>
      <c r="AE63" s="2417" t="s">
        <v>25</v>
      </c>
      <c r="AF63" s="2418"/>
      <c r="AG63" s="2418"/>
      <c r="AH63" s="2418"/>
      <c r="AI63" s="2418"/>
      <c r="AJ63" s="2418"/>
      <c r="AK63" s="2418"/>
      <c r="AL63" s="2418"/>
      <c r="AM63" s="2418"/>
      <c r="AN63" s="3546"/>
      <c r="AO63" s="3547"/>
      <c r="AP63" s="433"/>
      <c r="AQ63" s="432"/>
      <c r="AR63" s="432"/>
      <c r="AS63" s="385"/>
      <c r="AT63" s="674"/>
      <c r="AU63" s="432"/>
      <c r="AV63" s="432"/>
      <c r="AW63" s="385"/>
      <c r="AX63" s="433"/>
      <c r="AY63" s="432"/>
      <c r="AZ63" s="432"/>
      <c r="BA63" s="434"/>
      <c r="BB63" s="1568"/>
      <c r="BC63" s="1569"/>
      <c r="BD63" s="1569"/>
      <c r="BE63" s="1571"/>
    </row>
    <row r="64" spans="2:57" s="29" customFormat="1" ht="78.75" customHeigh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883" t="s">
        <v>82</v>
      </c>
      <c r="U64" s="2883"/>
      <c r="V64" s="36"/>
      <c r="W64" s="34"/>
      <c r="X64" s="34"/>
      <c r="Y64" s="35"/>
      <c r="Z64" s="35"/>
      <c r="AA64" s="35"/>
      <c r="AB64" s="3020"/>
      <c r="AC64" s="3021"/>
      <c r="AD64" s="3601"/>
      <c r="AE64" s="2417" t="s">
        <v>26</v>
      </c>
      <c r="AF64" s="2418"/>
      <c r="AG64" s="2418"/>
      <c r="AH64" s="2418"/>
      <c r="AI64" s="2418"/>
      <c r="AJ64" s="2418"/>
      <c r="AK64" s="2418"/>
      <c r="AL64" s="2418"/>
      <c r="AM64" s="2418"/>
      <c r="AN64" s="3546"/>
      <c r="AO64" s="3547"/>
      <c r="AP64" s="433"/>
      <c r="AQ64" s="432"/>
      <c r="AR64" s="432"/>
      <c r="AS64" s="385"/>
      <c r="AT64" s="674"/>
      <c r="AU64" s="432"/>
      <c r="AV64" s="432">
        <v>5</v>
      </c>
      <c r="AW64" s="385"/>
      <c r="AX64" s="433">
        <v>2</v>
      </c>
      <c r="AY64" s="432"/>
      <c r="AZ64" s="432"/>
      <c r="BA64" s="434"/>
      <c r="BB64" s="1568">
        <v>3</v>
      </c>
      <c r="BC64" s="1569"/>
      <c r="BD64" s="1569"/>
      <c r="BE64" s="1571"/>
    </row>
    <row r="65" spans="2:57" s="29" customFormat="1" ht="78.75" customHeight="1" thickBot="1">
      <c r="B65" s="291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883" t="s">
        <v>83</v>
      </c>
      <c r="U65" s="3541"/>
      <c r="V65" s="3541"/>
      <c r="W65" s="34"/>
      <c r="X65" s="34"/>
      <c r="Y65" s="35"/>
      <c r="Z65" s="35"/>
      <c r="AA65" s="35"/>
      <c r="AB65" s="3602"/>
      <c r="AC65" s="3603"/>
      <c r="AD65" s="3604"/>
      <c r="AE65" s="3542" t="s">
        <v>40</v>
      </c>
      <c r="AF65" s="3543"/>
      <c r="AG65" s="3543"/>
      <c r="AH65" s="3543"/>
      <c r="AI65" s="3543"/>
      <c r="AJ65" s="3543"/>
      <c r="AK65" s="3543"/>
      <c r="AL65" s="3543"/>
      <c r="AM65" s="3543"/>
      <c r="AN65" s="3544"/>
      <c r="AO65" s="3545"/>
      <c r="AP65" s="613"/>
      <c r="AQ65" s="611"/>
      <c r="AR65" s="611"/>
      <c r="AS65" s="612"/>
      <c r="AT65" s="675"/>
      <c r="AU65" s="611"/>
      <c r="AV65" s="611"/>
      <c r="AW65" s="612">
        <v>3</v>
      </c>
      <c r="AX65" s="613">
        <v>1</v>
      </c>
      <c r="AY65" s="611"/>
      <c r="AZ65" s="611"/>
      <c r="BA65" s="614"/>
      <c r="BB65" s="1572">
        <v>2</v>
      </c>
      <c r="BC65" s="1573"/>
      <c r="BD65" s="1573"/>
      <c r="BE65" s="1574"/>
    </row>
    <row r="66" spans="2:70" s="29" customFormat="1" ht="78.75" customHeight="1" thickBot="1">
      <c r="B66" s="3608"/>
      <c r="C66" s="3609"/>
      <c r="D66" s="3609"/>
      <c r="E66" s="3609"/>
      <c r="F66" s="3609"/>
      <c r="G66" s="3609"/>
      <c r="H66" s="3609"/>
      <c r="I66" s="3609"/>
      <c r="J66" s="3609"/>
      <c r="K66" s="3609"/>
      <c r="L66" s="3609"/>
      <c r="M66" s="3609"/>
      <c r="N66" s="3609"/>
      <c r="O66" s="3609"/>
      <c r="P66" s="3609"/>
      <c r="Q66" s="3609"/>
      <c r="R66" s="3609"/>
      <c r="S66" s="3609"/>
      <c r="T66" s="3609"/>
      <c r="U66" s="3609"/>
      <c r="V66" s="3609"/>
      <c r="W66" s="3609"/>
      <c r="X66" s="3609"/>
      <c r="Y66" s="3609"/>
      <c r="Z66" s="3609"/>
      <c r="AA66" s="136"/>
      <c r="AB66" s="3548"/>
      <c r="AC66" s="3548"/>
      <c r="AD66" s="3548"/>
      <c r="AE66" s="3548"/>
      <c r="AF66" s="3548"/>
      <c r="AG66" s="3548"/>
      <c r="AH66" s="3548"/>
      <c r="AI66" s="3548"/>
      <c r="AJ66" s="3548"/>
      <c r="AK66" s="3548"/>
      <c r="AL66" s="3548"/>
      <c r="AM66" s="3548"/>
      <c r="AN66" s="3548"/>
      <c r="AO66" s="3548"/>
      <c r="AP66" s="3548"/>
      <c r="AQ66" s="3548"/>
      <c r="AR66" s="3548"/>
      <c r="AS66" s="3548"/>
      <c r="AT66" s="3548"/>
      <c r="AU66" s="3548"/>
      <c r="AV66" s="3548"/>
      <c r="AW66" s="3548"/>
      <c r="AX66" s="3548"/>
      <c r="AY66" s="3548"/>
      <c r="AZ66" s="331"/>
      <c r="BA66" s="331"/>
      <c r="BB66" s="331"/>
      <c r="BC66" s="331"/>
      <c r="BD66" s="331"/>
      <c r="BE66" s="331"/>
      <c r="BH66" s="3517"/>
      <c r="BI66" s="3517"/>
      <c r="BJ66" s="3517"/>
      <c r="BK66" s="3517"/>
      <c r="BL66" s="3517"/>
      <c r="BM66" s="3517"/>
      <c r="BN66" s="3517"/>
      <c r="BO66" s="3517"/>
      <c r="BP66" s="3517"/>
      <c r="BQ66" s="3517"/>
      <c r="BR66" s="3517"/>
    </row>
    <row r="67" spans="2:57" s="29" customFormat="1" ht="78.75" customHeight="1" thickBot="1" thickTop="1">
      <c r="B67" s="241" t="s">
        <v>42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3534" t="s">
        <v>43</v>
      </c>
      <c r="U67" s="3535"/>
      <c r="V67" s="218" t="s">
        <v>44</v>
      </c>
      <c r="W67" s="3673" t="s">
        <v>45</v>
      </c>
      <c r="X67" s="3673"/>
      <c r="Y67" s="3652" t="s">
        <v>46</v>
      </c>
      <c r="Z67" s="3653"/>
      <c r="AA67" s="47"/>
      <c r="AB67" s="242" t="s">
        <v>42</v>
      </c>
      <c r="AC67" s="3674" t="s">
        <v>100</v>
      </c>
      <c r="AD67" s="3675"/>
      <c r="AE67" s="3675"/>
      <c r="AF67" s="3675"/>
      <c r="AG67" s="3675"/>
      <c r="AH67" s="3675"/>
      <c r="AI67" s="3675"/>
      <c r="AJ67" s="3675"/>
      <c r="AK67" s="3675"/>
      <c r="AL67" s="3675"/>
      <c r="AM67" s="3675"/>
      <c r="AN67" s="3675"/>
      <c r="AO67" s="3675"/>
      <c r="AP67" s="3675"/>
      <c r="AQ67" s="3675"/>
      <c r="AR67" s="3675"/>
      <c r="AS67" s="3676"/>
      <c r="AT67" s="3654" t="s">
        <v>44</v>
      </c>
      <c r="AU67" s="3655"/>
      <c r="AV67" s="3655"/>
      <c r="AW67" s="3655"/>
      <c r="AX67" s="3655"/>
      <c r="AY67" s="3656"/>
      <c r="AZ67" s="331"/>
      <c r="BA67" s="331"/>
      <c r="BB67" s="331"/>
      <c r="BC67" s="331"/>
      <c r="BD67" s="331"/>
      <c r="BE67" s="331"/>
    </row>
    <row r="68" spans="2:57" s="29" customFormat="1" ht="78.75" customHeight="1">
      <c r="B68" s="14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538"/>
      <c r="U68" s="3539"/>
      <c r="V68" s="146"/>
      <c r="W68" s="3685"/>
      <c r="X68" s="3685"/>
      <c r="Y68" s="3683"/>
      <c r="Z68" s="3684"/>
      <c r="AA68" s="44"/>
      <c r="AB68" s="192"/>
      <c r="AC68" s="2444"/>
      <c r="AD68" s="3681"/>
      <c r="AE68" s="3681"/>
      <c r="AF68" s="3681"/>
      <c r="AG68" s="3681"/>
      <c r="AH68" s="3681"/>
      <c r="AI68" s="3681"/>
      <c r="AJ68" s="3681"/>
      <c r="AK68" s="3681"/>
      <c r="AL68" s="3681"/>
      <c r="AM68" s="3681"/>
      <c r="AN68" s="3681"/>
      <c r="AO68" s="3681"/>
      <c r="AP68" s="3681"/>
      <c r="AQ68" s="3681"/>
      <c r="AR68" s="3681"/>
      <c r="AS68" s="3682"/>
      <c r="AT68" s="3243"/>
      <c r="AU68" s="3556"/>
      <c r="AV68" s="3556"/>
      <c r="AW68" s="3556"/>
      <c r="AX68" s="3556"/>
      <c r="AY68" s="3557"/>
      <c r="AZ68" s="331"/>
      <c r="BA68" s="331"/>
      <c r="BB68" s="331"/>
      <c r="BC68" s="331"/>
      <c r="BD68" s="331"/>
      <c r="BE68" s="331"/>
    </row>
    <row r="69" spans="2:57" s="29" customFormat="1" ht="78.75" customHeight="1" thickBot="1"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3536"/>
      <c r="U69" s="3537"/>
      <c r="V69" s="144"/>
      <c r="W69" s="3745"/>
      <c r="X69" s="3745"/>
      <c r="Y69" s="3679"/>
      <c r="Z69" s="3680"/>
      <c r="AA69" s="44"/>
      <c r="AB69" s="193"/>
      <c r="AC69" s="2455"/>
      <c r="AD69" s="3677"/>
      <c r="AE69" s="3677"/>
      <c r="AF69" s="3677"/>
      <c r="AG69" s="3677"/>
      <c r="AH69" s="3677"/>
      <c r="AI69" s="3677"/>
      <c r="AJ69" s="3677"/>
      <c r="AK69" s="3677"/>
      <c r="AL69" s="3677"/>
      <c r="AM69" s="3677"/>
      <c r="AN69" s="3677"/>
      <c r="AO69" s="3677"/>
      <c r="AP69" s="3677"/>
      <c r="AQ69" s="3677"/>
      <c r="AR69" s="3677"/>
      <c r="AS69" s="3678"/>
      <c r="AT69" s="3244"/>
      <c r="AU69" s="3554"/>
      <c r="AV69" s="3554"/>
      <c r="AW69" s="3554"/>
      <c r="AX69" s="3554"/>
      <c r="AY69" s="3555"/>
      <c r="AZ69" s="331"/>
      <c r="BA69" s="331"/>
      <c r="BB69" s="331"/>
      <c r="BC69" s="331"/>
      <c r="BD69" s="331"/>
      <c r="BE69" s="331"/>
    </row>
    <row r="70" spans="2:57" s="29" customFormat="1" ht="78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9"/>
      <c r="V70" s="50"/>
      <c r="W70" s="45"/>
      <c r="X70" s="45"/>
      <c r="Y70" s="40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330"/>
      <c r="AO70" s="330"/>
      <c r="AP70" s="330"/>
      <c r="AQ70" s="435"/>
      <c r="AR70" s="435"/>
      <c r="AS70" s="435"/>
      <c r="AT70" s="330"/>
      <c r="AU70" s="436"/>
      <c r="AV70" s="436"/>
      <c r="AW70" s="436"/>
      <c r="AX70" s="436"/>
      <c r="AY70" s="436"/>
      <c r="AZ70" s="331"/>
      <c r="BA70" s="331"/>
      <c r="BB70" s="331"/>
      <c r="BC70" s="331"/>
      <c r="BD70" s="331"/>
      <c r="BE70" s="331"/>
    </row>
    <row r="71" spans="2:57" s="29" customFormat="1" ht="78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9"/>
      <c r="V71" s="53"/>
      <c r="W71" s="45"/>
      <c r="X71" s="45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</row>
    <row r="72" spans="2:57" s="29" customFormat="1" ht="78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3038" t="s">
        <v>144</v>
      </c>
      <c r="U72" s="3038"/>
      <c r="V72" s="3038"/>
      <c r="W72" s="3038"/>
      <c r="X72" s="3038"/>
      <c r="Y72" s="3038"/>
      <c r="Z72" s="3038"/>
      <c r="AA72" s="3038"/>
      <c r="AB72" s="3038"/>
      <c r="AC72" s="3038"/>
      <c r="AD72" s="3038"/>
      <c r="AE72" s="3038"/>
      <c r="AF72" s="3038"/>
      <c r="AG72" s="3038"/>
      <c r="AH72" s="3038"/>
      <c r="AI72" s="3038"/>
      <c r="AJ72" s="3038"/>
      <c r="AK72" s="3038"/>
      <c r="AL72" s="3038"/>
      <c r="AM72" s="3038"/>
      <c r="AN72" s="3038"/>
      <c r="AO72" s="3038"/>
      <c r="AP72" s="3038"/>
      <c r="AQ72" s="3038"/>
      <c r="AR72" s="3038"/>
      <c r="AS72" s="3038"/>
      <c r="AT72" s="3038"/>
      <c r="AU72" s="3038"/>
      <c r="AV72" s="3038"/>
      <c r="AW72" s="3038"/>
      <c r="AX72" s="3038"/>
      <c r="AY72" s="3038"/>
      <c r="AZ72" s="3038"/>
      <c r="BA72" s="3038"/>
      <c r="BB72" s="3038"/>
      <c r="BC72" s="3038"/>
      <c r="BD72" s="3038"/>
      <c r="BE72" s="307"/>
    </row>
    <row r="73" ht="78.75" customHeight="1" thickBot="1"/>
    <row r="74" spans="1:255" s="54" customFormat="1" ht="78.75" customHeight="1" thickBot="1" thickTop="1">
      <c r="A74" s="29"/>
      <c r="B74" s="2497" t="s">
        <v>47</v>
      </c>
      <c r="C74" s="2498"/>
      <c r="D74" s="2498"/>
      <c r="E74" s="2498"/>
      <c r="F74" s="2498"/>
      <c r="G74" s="2498"/>
      <c r="H74" s="2498"/>
      <c r="I74" s="2498"/>
      <c r="J74" s="2498"/>
      <c r="K74" s="2498"/>
      <c r="L74" s="2498"/>
      <c r="M74" s="2498"/>
      <c r="N74" s="2498"/>
      <c r="O74" s="2498"/>
      <c r="P74" s="2498"/>
      <c r="Q74" s="2498"/>
      <c r="R74" s="2498"/>
      <c r="S74" s="2498"/>
      <c r="T74" s="2499"/>
      <c r="U74" s="3575" t="s">
        <v>48</v>
      </c>
      <c r="V74" s="2465" t="s">
        <v>49</v>
      </c>
      <c r="W74" s="2466"/>
      <c r="X74" s="2467"/>
      <c r="Y74" s="2885" t="s">
        <v>50</v>
      </c>
      <c r="Z74" s="3742"/>
      <c r="AA74" s="2885" t="s">
        <v>51</v>
      </c>
      <c r="AB74" s="3742"/>
      <c r="AC74" s="29"/>
      <c r="AD74" s="29"/>
      <c r="AE74" s="2473" t="s">
        <v>52</v>
      </c>
      <c r="AF74" s="2474"/>
      <c r="AG74" s="2474"/>
      <c r="AH74" s="2475"/>
      <c r="AI74" s="2473" t="s">
        <v>167</v>
      </c>
      <c r="AJ74" s="2474"/>
      <c r="AK74" s="2474"/>
      <c r="AL74" s="2474"/>
      <c r="AM74" s="2474"/>
      <c r="AN74" s="2475"/>
      <c r="AO74" s="3748" t="s">
        <v>54</v>
      </c>
      <c r="AP74" s="3749"/>
      <c r="AQ74" s="3246" t="s">
        <v>49</v>
      </c>
      <c r="AR74" s="3247"/>
      <c r="AS74" s="3247"/>
      <c r="AT74" s="3247"/>
      <c r="AU74" s="3247"/>
      <c r="AV74" s="3247"/>
      <c r="AW74" s="3746" t="s">
        <v>55</v>
      </c>
      <c r="AX74" s="3747"/>
      <c r="AY74" s="3740" t="s">
        <v>50</v>
      </c>
      <c r="AZ74" s="3741"/>
      <c r="BA74" s="437"/>
      <c r="BB74" s="3741"/>
      <c r="BC74" s="331"/>
      <c r="BD74" s="331"/>
      <c r="BE74" s="331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1:255" s="54" customFormat="1" ht="78.75" customHeight="1" thickBot="1" thickTop="1">
      <c r="A75" s="29"/>
      <c r="B75" s="2497"/>
      <c r="C75" s="2498"/>
      <c r="D75" s="2498"/>
      <c r="E75" s="2498"/>
      <c r="F75" s="2498"/>
      <c r="G75" s="2498"/>
      <c r="H75" s="2498"/>
      <c r="I75" s="2498"/>
      <c r="J75" s="2498"/>
      <c r="K75" s="2498"/>
      <c r="L75" s="2498"/>
      <c r="M75" s="2498"/>
      <c r="N75" s="2498"/>
      <c r="O75" s="2498"/>
      <c r="P75" s="2498"/>
      <c r="Q75" s="2498"/>
      <c r="R75" s="2498"/>
      <c r="S75" s="2498"/>
      <c r="T75" s="2499"/>
      <c r="U75" s="3575"/>
      <c r="V75" s="2468"/>
      <c r="W75" s="2902"/>
      <c r="X75" s="2469"/>
      <c r="Y75" s="3743"/>
      <c r="Z75" s="3744"/>
      <c r="AA75" s="3743"/>
      <c r="AB75" s="3744"/>
      <c r="AC75" s="29"/>
      <c r="AD75" s="29"/>
      <c r="AE75" s="2476"/>
      <c r="AF75" s="2903"/>
      <c r="AG75" s="2903"/>
      <c r="AH75" s="2478"/>
      <c r="AI75" s="2476"/>
      <c r="AJ75" s="2903"/>
      <c r="AK75" s="2903"/>
      <c r="AL75" s="2903"/>
      <c r="AM75" s="2903"/>
      <c r="AN75" s="2478"/>
      <c r="AO75" s="3749"/>
      <c r="AP75" s="3749"/>
      <c r="AQ75" s="3248"/>
      <c r="AR75" s="3249"/>
      <c r="AS75" s="3249"/>
      <c r="AT75" s="3249"/>
      <c r="AU75" s="3249"/>
      <c r="AV75" s="3249"/>
      <c r="AW75" s="3747"/>
      <c r="AX75" s="3747"/>
      <c r="AY75" s="3741"/>
      <c r="AZ75" s="3741"/>
      <c r="BA75" s="437"/>
      <c r="BB75" s="3741"/>
      <c r="BC75" s="331"/>
      <c r="BD75" s="331"/>
      <c r="BE75" s="331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1:255" s="54" customFormat="1" ht="78.75" customHeight="1" thickBot="1" thickTop="1">
      <c r="A76" s="29"/>
      <c r="B76" s="2497"/>
      <c r="C76" s="2498"/>
      <c r="D76" s="2498"/>
      <c r="E76" s="2498"/>
      <c r="F76" s="2498"/>
      <c r="G76" s="2498"/>
      <c r="H76" s="2498"/>
      <c r="I76" s="2498"/>
      <c r="J76" s="2498"/>
      <c r="K76" s="2498"/>
      <c r="L76" s="2498"/>
      <c r="M76" s="2498"/>
      <c r="N76" s="2498"/>
      <c r="O76" s="2498"/>
      <c r="P76" s="2498"/>
      <c r="Q76" s="2498"/>
      <c r="R76" s="2498"/>
      <c r="S76" s="2498"/>
      <c r="T76" s="2499"/>
      <c r="U76" s="3576"/>
      <c r="V76" s="2468"/>
      <c r="W76" s="2902"/>
      <c r="X76" s="2469"/>
      <c r="Y76" s="55" t="s">
        <v>56</v>
      </c>
      <c r="Z76" s="56" t="s">
        <v>57</v>
      </c>
      <c r="AA76" s="55" t="s">
        <v>56</v>
      </c>
      <c r="AB76" s="57" t="s">
        <v>57</v>
      </c>
      <c r="AC76" s="19"/>
      <c r="AD76" s="19"/>
      <c r="AE76" s="2479"/>
      <c r="AF76" s="2480"/>
      <c r="AG76" s="2480"/>
      <c r="AH76" s="2481"/>
      <c r="AI76" s="2479"/>
      <c r="AJ76" s="2480"/>
      <c r="AK76" s="2480"/>
      <c r="AL76" s="2480"/>
      <c r="AM76" s="2480"/>
      <c r="AN76" s="2481"/>
      <c r="AO76" s="3749"/>
      <c r="AP76" s="3749"/>
      <c r="AQ76" s="3250"/>
      <c r="AR76" s="3251"/>
      <c r="AS76" s="3251"/>
      <c r="AT76" s="3251"/>
      <c r="AU76" s="3251"/>
      <c r="AV76" s="3251"/>
      <c r="AW76" s="438" t="s">
        <v>56</v>
      </c>
      <c r="AX76" s="389" t="s">
        <v>57</v>
      </c>
      <c r="AY76" s="438" t="s">
        <v>56</v>
      </c>
      <c r="AZ76" s="389" t="s">
        <v>57</v>
      </c>
      <c r="BA76" s="439"/>
      <c r="BB76" s="389" t="s">
        <v>57</v>
      </c>
      <c r="BC76" s="331"/>
      <c r="BD76" s="331"/>
      <c r="BE76" s="331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1:255" s="54" customFormat="1" ht="78.75" customHeight="1" thickBot="1" thickTop="1">
      <c r="A77" s="29"/>
      <c r="B77" s="2497" t="s">
        <v>58</v>
      </c>
      <c r="C77" s="2498"/>
      <c r="D77" s="2498"/>
      <c r="E77" s="2498"/>
      <c r="F77" s="2498"/>
      <c r="G77" s="2498"/>
      <c r="H77" s="2498"/>
      <c r="I77" s="2498"/>
      <c r="J77" s="2498"/>
      <c r="K77" s="2498"/>
      <c r="L77" s="2498"/>
      <c r="M77" s="2498"/>
      <c r="N77" s="2498"/>
      <c r="O77" s="2498"/>
      <c r="P77" s="2498"/>
      <c r="Q77" s="2498"/>
      <c r="R77" s="2498"/>
      <c r="S77" s="2498"/>
      <c r="T77" s="2498"/>
      <c r="U77" s="2199"/>
      <c r="V77" s="3649"/>
      <c r="W77" s="3650"/>
      <c r="X77" s="3651"/>
      <c r="Y77" s="168"/>
      <c r="Z77" s="169"/>
      <c r="AA77" s="174"/>
      <c r="AB77" s="118"/>
      <c r="AC77" s="19"/>
      <c r="AD77" s="19"/>
      <c r="AE77" s="3626" t="s">
        <v>59</v>
      </c>
      <c r="AF77" s="3696"/>
      <c r="AG77" s="3696"/>
      <c r="AH77" s="3697"/>
      <c r="AI77" s="3686" t="s">
        <v>60</v>
      </c>
      <c r="AJ77" s="3687"/>
      <c r="AK77" s="3687"/>
      <c r="AL77" s="3687"/>
      <c r="AM77" s="3687"/>
      <c r="AN77" s="3688"/>
      <c r="AO77" s="3694"/>
      <c r="AP77" s="3695"/>
      <c r="AQ77" s="3621"/>
      <c r="AR77" s="3622"/>
      <c r="AS77" s="3622"/>
      <c r="AT77" s="3622"/>
      <c r="AU77" s="3622"/>
      <c r="AV77" s="3671"/>
      <c r="AW77" s="442"/>
      <c r="AX77" s="443"/>
      <c r="AY77" s="444"/>
      <c r="AZ77" s="392"/>
      <c r="BA77" s="445"/>
      <c r="BB77" s="390"/>
      <c r="BC77" s="391"/>
      <c r="BD77" s="391"/>
      <c r="BE77" s="391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1:255" s="54" customFormat="1" ht="78.75" customHeight="1" thickBot="1" thickTop="1">
      <c r="A78" s="29"/>
      <c r="B78" s="2497"/>
      <c r="C78" s="2498"/>
      <c r="D78" s="2498"/>
      <c r="E78" s="2498"/>
      <c r="F78" s="2498"/>
      <c r="G78" s="2498"/>
      <c r="H78" s="2498"/>
      <c r="I78" s="2498"/>
      <c r="J78" s="2498"/>
      <c r="K78" s="2498"/>
      <c r="L78" s="2498"/>
      <c r="M78" s="2498"/>
      <c r="N78" s="2498"/>
      <c r="O78" s="2498"/>
      <c r="P78" s="2498"/>
      <c r="Q78" s="2498"/>
      <c r="R78" s="2498"/>
      <c r="S78" s="2498"/>
      <c r="T78" s="2498"/>
      <c r="U78" s="2200"/>
      <c r="V78" s="3708"/>
      <c r="W78" s="3709"/>
      <c r="X78" s="3710"/>
      <c r="Y78" s="170"/>
      <c r="Z78" s="171"/>
      <c r="AA78" s="175"/>
      <c r="AB78" s="119"/>
      <c r="AC78" s="59"/>
      <c r="AD78" s="59"/>
      <c r="AE78" s="3698"/>
      <c r="AF78" s="3021"/>
      <c r="AG78" s="3021"/>
      <c r="AH78" s="3699"/>
      <c r="AI78" s="3689"/>
      <c r="AJ78" s="3220"/>
      <c r="AK78" s="3220"/>
      <c r="AL78" s="3220"/>
      <c r="AM78" s="3220"/>
      <c r="AN78" s="3690"/>
      <c r="AO78" s="3552"/>
      <c r="AP78" s="3553"/>
      <c r="AQ78" s="3558"/>
      <c r="AR78" s="3559"/>
      <c r="AS78" s="3559"/>
      <c r="AT78" s="3559"/>
      <c r="AU78" s="3559"/>
      <c r="AV78" s="3560"/>
      <c r="AW78" s="442"/>
      <c r="AX78" s="443"/>
      <c r="AY78" s="446"/>
      <c r="AZ78" s="392"/>
      <c r="BA78" s="447"/>
      <c r="BB78" s="392"/>
      <c r="BC78" s="391"/>
      <c r="BD78" s="391"/>
      <c r="BE78" s="391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1:255" s="54" customFormat="1" ht="78.75" customHeight="1" thickBot="1" thickTop="1">
      <c r="A79" s="29"/>
      <c r="B79" s="2497"/>
      <c r="C79" s="2498"/>
      <c r="D79" s="2498"/>
      <c r="E79" s="2498"/>
      <c r="F79" s="2498"/>
      <c r="G79" s="2498"/>
      <c r="H79" s="2498"/>
      <c r="I79" s="2498"/>
      <c r="J79" s="2498"/>
      <c r="K79" s="2498"/>
      <c r="L79" s="2498"/>
      <c r="M79" s="2498"/>
      <c r="N79" s="2498"/>
      <c r="O79" s="2498"/>
      <c r="P79" s="2498"/>
      <c r="Q79" s="2498"/>
      <c r="R79" s="2498"/>
      <c r="S79" s="2498"/>
      <c r="T79" s="2498"/>
      <c r="U79" s="2201"/>
      <c r="V79" s="3711"/>
      <c r="W79" s="3712"/>
      <c r="X79" s="3713"/>
      <c r="Y79" s="172"/>
      <c r="Z79" s="173"/>
      <c r="AA79" s="176"/>
      <c r="AB79" s="120"/>
      <c r="AC79" s="59"/>
      <c r="AD79" s="59"/>
      <c r="AE79" s="3698"/>
      <c r="AF79" s="3021"/>
      <c r="AG79" s="3021"/>
      <c r="AH79" s="3699"/>
      <c r="AI79" s="3689"/>
      <c r="AJ79" s="3220"/>
      <c r="AK79" s="3220"/>
      <c r="AL79" s="3220"/>
      <c r="AM79" s="3220"/>
      <c r="AN79" s="3690"/>
      <c r="AO79" s="3552"/>
      <c r="AP79" s="3553"/>
      <c r="AQ79" s="3558"/>
      <c r="AR79" s="3559"/>
      <c r="AS79" s="3559"/>
      <c r="AT79" s="3559"/>
      <c r="AU79" s="3559"/>
      <c r="AV79" s="3560"/>
      <c r="AW79" s="442"/>
      <c r="AX79" s="443"/>
      <c r="AY79" s="446"/>
      <c r="AZ79" s="392"/>
      <c r="BA79" s="447"/>
      <c r="BB79" s="392"/>
      <c r="BC79" s="391"/>
      <c r="BD79" s="391"/>
      <c r="BE79" s="391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s="54" customFormat="1" ht="78.75" customHeight="1" thickBot="1" thickTop="1">
      <c r="A80" s="29"/>
      <c r="B80" s="2497" t="s">
        <v>61</v>
      </c>
      <c r="C80" s="2498"/>
      <c r="D80" s="2498"/>
      <c r="E80" s="2498"/>
      <c r="F80" s="2498"/>
      <c r="G80" s="2498"/>
      <c r="H80" s="2498"/>
      <c r="I80" s="2498"/>
      <c r="J80" s="2498"/>
      <c r="K80" s="2498"/>
      <c r="L80" s="2498"/>
      <c r="M80" s="2498"/>
      <c r="N80" s="2498"/>
      <c r="O80" s="2498"/>
      <c r="P80" s="2498"/>
      <c r="Q80" s="2498"/>
      <c r="R80" s="2498"/>
      <c r="S80" s="2498"/>
      <c r="T80" s="2498"/>
      <c r="U80" s="2199"/>
      <c r="V80" s="3649"/>
      <c r="W80" s="3650"/>
      <c r="X80" s="3651"/>
      <c r="Y80" s="168"/>
      <c r="Z80" s="169"/>
      <c r="AA80" s="174"/>
      <c r="AB80" s="118"/>
      <c r="AC80" s="59"/>
      <c r="AD80" s="59"/>
      <c r="AE80" s="3698"/>
      <c r="AF80" s="3021"/>
      <c r="AG80" s="3021"/>
      <c r="AH80" s="3699"/>
      <c r="AI80" s="3689"/>
      <c r="AJ80" s="3220"/>
      <c r="AK80" s="3220"/>
      <c r="AL80" s="3220"/>
      <c r="AM80" s="3220"/>
      <c r="AN80" s="3690"/>
      <c r="AO80" s="3552"/>
      <c r="AP80" s="3553"/>
      <c r="AQ80" s="3558"/>
      <c r="AR80" s="3559"/>
      <c r="AS80" s="3559"/>
      <c r="AT80" s="3559"/>
      <c r="AU80" s="3559"/>
      <c r="AV80" s="3560"/>
      <c r="AW80" s="442"/>
      <c r="AX80" s="443"/>
      <c r="AY80" s="446"/>
      <c r="AZ80" s="392"/>
      <c r="BA80" s="447"/>
      <c r="BB80" s="392"/>
      <c r="BC80" s="391"/>
      <c r="BD80" s="391"/>
      <c r="BE80" s="391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1:255" s="54" customFormat="1" ht="78.75" customHeight="1" thickBot="1" thickTop="1">
      <c r="A81" s="29"/>
      <c r="B81" s="2497"/>
      <c r="C81" s="2498"/>
      <c r="D81" s="2498"/>
      <c r="E81" s="2498"/>
      <c r="F81" s="2498"/>
      <c r="G81" s="2498"/>
      <c r="H81" s="2498"/>
      <c r="I81" s="2498"/>
      <c r="J81" s="2498"/>
      <c r="K81" s="2498"/>
      <c r="L81" s="2498"/>
      <c r="M81" s="2498"/>
      <c r="N81" s="2498"/>
      <c r="O81" s="2498"/>
      <c r="P81" s="2498"/>
      <c r="Q81" s="2498"/>
      <c r="R81" s="2498"/>
      <c r="S81" s="2498"/>
      <c r="T81" s="2498"/>
      <c r="U81" s="2201"/>
      <c r="V81" s="3705"/>
      <c r="W81" s="3706"/>
      <c r="X81" s="3707"/>
      <c r="Y81" s="172"/>
      <c r="Z81" s="173"/>
      <c r="AA81" s="176"/>
      <c r="AB81" s="120"/>
      <c r="AC81" s="46"/>
      <c r="AD81" s="46"/>
      <c r="AE81" s="3700"/>
      <c r="AF81" s="3701"/>
      <c r="AG81" s="3701"/>
      <c r="AH81" s="3702"/>
      <c r="AI81" s="3691"/>
      <c r="AJ81" s="3692"/>
      <c r="AK81" s="3692"/>
      <c r="AL81" s="3692"/>
      <c r="AM81" s="3692"/>
      <c r="AN81" s="3693"/>
      <c r="AO81" s="3703"/>
      <c r="AP81" s="3704"/>
      <c r="AQ81" s="3549"/>
      <c r="AR81" s="3550"/>
      <c r="AS81" s="3550"/>
      <c r="AT81" s="3550"/>
      <c r="AU81" s="3550"/>
      <c r="AV81" s="3551"/>
      <c r="AW81" s="448"/>
      <c r="AX81" s="449"/>
      <c r="AY81" s="450"/>
      <c r="AZ81" s="393"/>
      <c r="BA81" s="451"/>
      <c r="BB81" s="393"/>
      <c r="BC81" s="391"/>
      <c r="BD81" s="391"/>
      <c r="BE81" s="391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1:255" s="54" customFormat="1" ht="78.75" customHeight="1" thickBot="1" thickTop="1">
      <c r="A82" s="29"/>
      <c r="B82" s="2497" t="s">
        <v>62</v>
      </c>
      <c r="C82" s="2498"/>
      <c r="D82" s="2498"/>
      <c r="E82" s="2498"/>
      <c r="F82" s="2498"/>
      <c r="G82" s="2498"/>
      <c r="H82" s="2498"/>
      <c r="I82" s="2498"/>
      <c r="J82" s="2498"/>
      <c r="K82" s="2498"/>
      <c r="L82" s="2498"/>
      <c r="M82" s="2498"/>
      <c r="N82" s="2498"/>
      <c r="O82" s="2498"/>
      <c r="P82" s="2498"/>
      <c r="Q82" s="2498"/>
      <c r="R82" s="2498"/>
      <c r="S82" s="2498"/>
      <c r="T82" s="2498"/>
      <c r="U82" s="3631" t="s">
        <v>77</v>
      </c>
      <c r="V82" s="3623"/>
      <c r="W82" s="3624"/>
      <c r="X82" s="3625"/>
      <c r="Y82" s="168"/>
      <c r="Z82" s="169"/>
      <c r="AA82" s="174"/>
      <c r="AB82" s="118"/>
      <c r="AC82" s="46"/>
      <c r="AD82" s="46"/>
      <c r="AE82" s="3626" t="s">
        <v>63</v>
      </c>
      <c r="AF82" s="3627"/>
      <c r="AG82" s="3627"/>
      <c r="AH82" s="3628"/>
      <c r="AI82" s="3662" t="s">
        <v>168</v>
      </c>
      <c r="AJ82" s="3663"/>
      <c r="AK82" s="3663"/>
      <c r="AL82" s="3663"/>
      <c r="AM82" s="3663"/>
      <c r="AN82" s="3664"/>
      <c r="AO82" s="3253"/>
      <c r="AP82" s="3254"/>
      <c r="AQ82" s="3621"/>
      <c r="AR82" s="3622"/>
      <c r="AS82" s="3622"/>
      <c r="AT82" s="3622"/>
      <c r="AU82" s="3622"/>
      <c r="AV82" s="3671"/>
      <c r="AW82" s="440"/>
      <c r="AX82" s="441"/>
      <c r="AY82" s="452"/>
      <c r="AZ82" s="390"/>
      <c r="BA82" s="453"/>
      <c r="BB82" s="390"/>
      <c r="BC82" s="391"/>
      <c r="BD82" s="391"/>
      <c r="BE82" s="391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1:255" s="54" customFormat="1" ht="78.75" customHeight="1" thickBot="1" thickTop="1">
      <c r="A83" s="29"/>
      <c r="B83" s="2497"/>
      <c r="C83" s="2498"/>
      <c r="D83" s="2498"/>
      <c r="E83" s="2498"/>
      <c r="F83" s="2498"/>
      <c r="G83" s="2498"/>
      <c r="H83" s="2498"/>
      <c r="I83" s="2498"/>
      <c r="J83" s="2498"/>
      <c r="K83" s="2498"/>
      <c r="L83" s="2498"/>
      <c r="M83" s="2498"/>
      <c r="N83" s="2498"/>
      <c r="O83" s="2498"/>
      <c r="P83" s="2498"/>
      <c r="Q83" s="2498"/>
      <c r="R83" s="2498"/>
      <c r="S83" s="2498"/>
      <c r="T83" s="2498"/>
      <c r="U83" s="3632"/>
      <c r="V83" s="3637"/>
      <c r="W83" s="3638"/>
      <c r="X83" s="3639"/>
      <c r="Y83" s="170"/>
      <c r="Z83" s="171"/>
      <c r="AA83" s="175"/>
      <c r="AB83" s="119"/>
      <c r="AC83" s="46"/>
      <c r="AD83" s="46"/>
      <c r="AE83" s="3629"/>
      <c r="AF83" s="2909"/>
      <c r="AG83" s="2909"/>
      <c r="AH83" s="3630"/>
      <c r="AI83" s="3665"/>
      <c r="AJ83" s="3666"/>
      <c r="AK83" s="3666"/>
      <c r="AL83" s="3666"/>
      <c r="AM83" s="3666"/>
      <c r="AN83" s="3667"/>
      <c r="AO83" s="3255"/>
      <c r="AP83" s="3256"/>
      <c r="AQ83" s="3641"/>
      <c r="AR83" s="3642"/>
      <c r="AS83" s="3642"/>
      <c r="AT83" s="3642"/>
      <c r="AU83" s="3642"/>
      <c r="AV83" s="3672"/>
      <c r="AW83" s="454"/>
      <c r="AX83" s="455"/>
      <c r="AY83" s="456"/>
      <c r="AZ83" s="394"/>
      <c r="BA83" s="457"/>
      <c r="BB83" s="394"/>
      <c r="BC83" s="391"/>
      <c r="BD83" s="391"/>
      <c r="BE83" s="391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s="54" customFormat="1" ht="78.75" customHeight="1" thickBot="1" thickTop="1">
      <c r="A84" s="29"/>
      <c r="B84" s="2497"/>
      <c r="C84" s="2498"/>
      <c r="D84" s="2498"/>
      <c r="E84" s="2498"/>
      <c r="F84" s="2498"/>
      <c r="G84" s="2498"/>
      <c r="H84" s="2498"/>
      <c r="I84" s="2498"/>
      <c r="J84" s="2498"/>
      <c r="K84" s="2498"/>
      <c r="L84" s="2498"/>
      <c r="M84" s="2498"/>
      <c r="N84" s="2498"/>
      <c r="O84" s="2498"/>
      <c r="P84" s="2498"/>
      <c r="Q84" s="2498"/>
      <c r="R84" s="2498"/>
      <c r="S84" s="2498"/>
      <c r="T84" s="2498"/>
      <c r="U84" s="3633"/>
      <c r="V84" s="3634"/>
      <c r="W84" s="3635"/>
      <c r="X84" s="3636"/>
      <c r="Y84" s="172"/>
      <c r="Z84" s="173"/>
      <c r="AA84" s="176"/>
      <c r="AB84" s="120"/>
      <c r="AC84" s="59"/>
      <c r="AD84" s="59"/>
      <c r="AE84" s="2465" t="s">
        <v>65</v>
      </c>
      <c r="AF84" s="2466"/>
      <c r="AG84" s="2466"/>
      <c r="AH84" s="2466"/>
      <c r="AI84" s="3226" t="s">
        <v>169</v>
      </c>
      <c r="AJ84" s="3227"/>
      <c r="AK84" s="3227"/>
      <c r="AL84" s="3227"/>
      <c r="AM84" s="3227"/>
      <c r="AN84" s="3228"/>
      <c r="AO84" s="3661"/>
      <c r="AP84" s="3661"/>
      <c r="AQ84" s="3621"/>
      <c r="AR84" s="3622"/>
      <c r="AS84" s="3622"/>
      <c r="AT84" s="3622"/>
      <c r="AU84" s="3622"/>
      <c r="AV84" s="3622"/>
      <c r="AW84" s="440"/>
      <c r="AX84" s="441"/>
      <c r="AY84" s="452"/>
      <c r="AZ84" s="390"/>
      <c r="BA84" s="453"/>
      <c r="BB84" s="390"/>
      <c r="BC84" s="391"/>
      <c r="BD84" s="391"/>
      <c r="BE84" s="391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1:255" s="62" customFormat="1" ht="78.75" customHeight="1" thickBot="1" thickTop="1">
      <c r="A85" s="29"/>
      <c r="B85" s="2497" t="s">
        <v>95</v>
      </c>
      <c r="C85" s="2498"/>
      <c r="D85" s="2498"/>
      <c r="E85" s="2498"/>
      <c r="F85" s="2498"/>
      <c r="G85" s="2498"/>
      <c r="H85" s="2498"/>
      <c r="I85" s="2498"/>
      <c r="J85" s="2498"/>
      <c r="K85" s="2498"/>
      <c r="L85" s="2498"/>
      <c r="M85" s="2498"/>
      <c r="N85" s="2498"/>
      <c r="O85" s="2498"/>
      <c r="P85" s="2498"/>
      <c r="Q85" s="2498"/>
      <c r="R85" s="2498"/>
      <c r="S85" s="2498"/>
      <c r="T85" s="2499"/>
      <c r="U85" s="243" t="s">
        <v>67</v>
      </c>
      <c r="V85" s="3646"/>
      <c r="W85" s="3647"/>
      <c r="X85" s="3648"/>
      <c r="Y85" s="178"/>
      <c r="Z85" s="177"/>
      <c r="AA85" s="180"/>
      <c r="AB85" s="179"/>
      <c r="AC85" s="59"/>
      <c r="AD85" s="59"/>
      <c r="AE85" s="2470"/>
      <c r="AF85" s="2471"/>
      <c r="AG85" s="2471"/>
      <c r="AH85" s="2471"/>
      <c r="AI85" s="3668"/>
      <c r="AJ85" s="3669"/>
      <c r="AK85" s="3669"/>
      <c r="AL85" s="3669"/>
      <c r="AM85" s="3669"/>
      <c r="AN85" s="3670"/>
      <c r="AO85" s="3660"/>
      <c r="AP85" s="3660"/>
      <c r="AQ85" s="3641"/>
      <c r="AR85" s="3642"/>
      <c r="AS85" s="3642"/>
      <c r="AT85" s="3642"/>
      <c r="AU85" s="3642"/>
      <c r="AV85" s="3642"/>
      <c r="AW85" s="458"/>
      <c r="AX85" s="455"/>
      <c r="AY85" s="456"/>
      <c r="AZ85" s="394"/>
      <c r="BA85" s="459"/>
      <c r="BB85" s="395"/>
      <c r="BC85" s="391"/>
      <c r="BD85" s="391"/>
      <c r="BE85" s="391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1:255" s="54" customFormat="1" ht="78.75" customHeight="1" thickBot="1" thickTop="1">
      <c r="A86" s="29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42"/>
      <c r="M86" s="42"/>
      <c r="N86" s="42"/>
      <c r="O86" s="42"/>
      <c r="P86" s="42"/>
      <c r="Q86" s="42"/>
      <c r="R86" s="42"/>
      <c r="S86" s="42"/>
      <c r="T86" s="122" t="s">
        <v>68</v>
      </c>
      <c r="U86" s="724" t="s">
        <v>159</v>
      </c>
      <c r="V86" s="64"/>
      <c r="W86" s="64"/>
      <c r="X86" s="3657" t="s">
        <v>68</v>
      </c>
      <c r="Y86" s="3658"/>
      <c r="Z86" s="3659"/>
      <c r="AA86" s="182">
        <v>0</v>
      </c>
      <c r="AB86" s="181">
        <v>0</v>
      </c>
      <c r="AC86" s="65"/>
      <c r="AD86" s="46"/>
      <c r="AE86" s="20" t="s">
        <v>69</v>
      </c>
      <c r="AF86" s="20"/>
      <c r="AG86" s="20"/>
      <c r="AH86" s="20"/>
      <c r="AI86" s="20"/>
      <c r="AJ86" s="20"/>
      <c r="AK86" s="20"/>
      <c r="AL86" s="20"/>
      <c r="AM86" s="20"/>
      <c r="AN86" s="332"/>
      <c r="AO86" s="332"/>
      <c r="AP86" s="332"/>
      <c r="AQ86" s="332"/>
      <c r="AR86" s="332"/>
      <c r="AS86" s="332"/>
      <c r="AT86" s="332"/>
      <c r="AU86" s="3252"/>
      <c r="AV86" s="3252"/>
      <c r="AW86" s="3252"/>
      <c r="AX86" s="3252" t="s">
        <v>68</v>
      </c>
      <c r="AY86" s="3252"/>
      <c r="AZ86" s="3252"/>
      <c r="BA86" s="332"/>
      <c r="BB86" s="396"/>
      <c r="BC86" s="391"/>
      <c r="BD86" s="331"/>
      <c r="BE86" s="331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</row>
    <row r="87" spans="1:255" s="74" customFormat="1" ht="78.75" customHeight="1" thickTop="1">
      <c r="A87" s="29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6"/>
      <c r="M87" s="67"/>
      <c r="N87" s="67"/>
      <c r="O87" s="67"/>
      <c r="P87" s="67"/>
      <c r="Q87" s="67"/>
      <c r="R87" s="67"/>
      <c r="S87" s="68"/>
      <c r="T87" s="29"/>
      <c r="U87" s="685"/>
      <c r="V87" s="45"/>
      <c r="W87" s="69"/>
      <c r="X87" s="69"/>
      <c r="Y87" s="70"/>
      <c r="Z87" s="70"/>
      <c r="AA87" s="70"/>
      <c r="AB87" s="71"/>
      <c r="AC87" s="71"/>
      <c r="AD87" s="71"/>
      <c r="AE87" s="71"/>
      <c r="AF87" s="71"/>
      <c r="AG87" s="2882" t="s">
        <v>70</v>
      </c>
      <c r="AH87" s="3645"/>
      <c r="AI87" s="3645"/>
      <c r="AJ87" s="3645"/>
      <c r="AK87" s="3645"/>
      <c r="AL87" s="3645"/>
      <c r="AM87" s="3645"/>
      <c r="AN87" s="3645"/>
      <c r="AO87" s="3645"/>
      <c r="AP87" s="3645"/>
      <c r="AQ87" s="3645"/>
      <c r="AR87" s="3645"/>
      <c r="AS87" s="3645"/>
      <c r="AT87" s="3645"/>
      <c r="AU87" s="3645"/>
      <c r="AV87" s="3645"/>
      <c r="AW87" s="3645"/>
      <c r="AX87" s="3645"/>
      <c r="AY87" s="3645"/>
      <c r="AZ87" s="3645"/>
      <c r="BA87" s="3645"/>
      <c r="BB87" s="3645"/>
      <c r="BC87" s="397"/>
      <c r="BD87" s="397"/>
      <c r="BE87" s="397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</row>
    <row r="88" spans="2:57" s="29" customFormat="1" ht="78.75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3640"/>
      <c r="V88" s="3640"/>
      <c r="W88" s="3640"/>
      <c r="X88" s="3640"/>
      <c r="Y88" s="3640"/>
      <c r="Z88" s="3640"/>
      <c r="AA88" s="38"/>
      <c r="AB88" s="39"/>
      <c r="AC88" s="39"/>
      <c r="AD88" s="39"/>
      <c r="AE88" s="39"/>
      <c r="AF88" s="39"/>
      <c r="AG88" s="2882" t="s">
        <v>96</v>
      </c>
      <c r="AH88" s="3645"/>
      <c r="AI88" s="3645"/>
      <c r="AJ88" s="3645"/>
      <c r="AK88" s="3645"/>
      <c r="AL88" s="3645"/>
      <c r="AM88" s="3645"/>
      <c r="AN88" s="3645"/>
      <c r="AO88" s="3645"/>
      <c r="AP88" s="3645"/>
      <c r="AQ88" s="3645"/>
      <c r="AR88" s="3645"/>
      <c r="AS88" s="3645"/>
      <c r="AT88" s="3645"/>
      <c r="AU88" s="3645"/>
      <c r="AV88" s="3645"/>
      <c r="AW88" s="3645"/>
      <c r="AX88" s="3645"/>
      <c r="AY88" s="3645"/>
      <c r="AZ88" s="3645"/>
      <c r="BA88" s="3645"/>
      <c r="BB88" s="3645"/>
      <c r="BC88" s="331"/>
      <c r="BD88" s="331"/>
      <c r="BE88" s="331"/>
    </row>
    <row r="89" spans="2:57" s="29" customFormat="1" ht="78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3643" t="s">
        <v>96</v>
      </c>
      <c r="V89" s="3644"/>
      <c r="W89" s="3644"/>
      <c r="X89" s="3644"/>
      <c r="Y89" s="38"/>
      <c r="Z89" s="38"/>
      <c r="AA89" s="38"/>
      <c r="AB89" s="39"/>
      <c r="AC89" s="39"/>
      <c r="AD89" s="39"/>
      <c r="AE89" s="39"/>
      <c r="AF89" s="39"/>
      <c r="AG89" s="72"/>
      <c r="AH89" s="61"/>
      <c r="AI89" s="61"/>
      <c r="AJ89" s="61"/>
      <c r="AK89" s="61"/>
      <c r="AL89" s="61"/>
      <c r="AM89" s="61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1"/>
      <c r="BD89" s="331"/>
      <c r="BE89" s="331"/>
    </row>
    <row r="90" spans="1:57" s="29" customFormat="1" ht="39.75" customHeight="1">
      <c r="A90" s="110"/>
      <c r="B90" s="1443"/>
      <c r="C90" s="1414"/>
      <c r="D90" s="1414"/>
      <c r="E90" s="1414"/>
      <c r="F90" s="1414"/>
      <c r="G90" s="1414"/>
      <c r="H90" s="1414"/>
      <c r="I90" s="1414"/>
      <c r="J90" s="1414"/>
      <c r="K90" s="1414"/>
      <c r="L90" s="1414"/>
      <c r="M90" s="1414"/>
      <c r="N90" s="1414"/>
      <c r="O90" s="1414"/>
      <c r="P90" s="1414"/>
      <c r="Q90" s="1414"/>
      <c r="R90" s="1414"/>
      <c r="S90" s="1414"/>
      <c r="T90" s="1422"/>
      <c r="U90" s="1422"/>
      <c r="V90" s="1422"/>
      <c r="W90" s="1422"/>
      <c r="X90" s="1422"/>
      <c r="Y90" s="1422"/>
      <c r="Z90" s="1422"/>
      <c r="AA90" s="1422"/>
      <c r="AB90" s="1422"/>
      <c r="AC90" s="1422"/>
      <c r="AD90" s="1422"/>
      <c r="AE90" s="1422"/>
      <c r="AF90" s="1422"/>
      <c r="AG90" s="1422"/>
      <c r="AH90" s="1422"/>
      <c r="AI90" s="1422"/>
      <c r="AJ90" s="1422"/>
      <c r="AK90" s="1422"/>
      <c r="AL90" s="1422"/>
      <c r="AM90" s="1422"/>
      <c r="AN90" s="1422"/>
      <c r="AO90" s="1422"/>
      <c r="AP90" s="1422"/>
      <c r="AQ90" s="1422"/>
      <c r="AR90" s="1422"/>
      <c r="AS90" s="1422"/>
      <c r="AT90" s="1422"/>
      <c r="AU90" s="1845"/>
      <c r="AV90" s="1422"/>
      <c r="AW90" s="1422"/>
      <c r="AX90" s="1422"/>
      <c r="AY90" s="1422"/>
      <c r="AZ90" s="1422"/>
      <c r="BA90" s="1422"/>
      <c r="BB90" s="1422"/>
      <c r="BC90" s="1422"/>
      <c r="BD90" s="1422"/>
      <c r="BE90" s="1422"/>
    </row>
    <row r="91" spans="1:57" s="29" customFormat="1" ht="33.75" customHeight="1">
      <c r="A91" s="110"/>
      <c r="B91" s="1414"/>
      <c r="C91" s="1414"/>
      <c r="D91" s="1414"/>
      <c r="E91" s="1414"/>
      <c r="F91" s="1414"/>
      <c r="G91" s="1414"/>
      <c r="H91" s="1414"/>
      <c r="I91" s="1414"/>
      <c r="J91" s="1414"/>
      <c r="K91" s="1414"/>
      <c r="L91" s="1414"/>
      <c r="M91" s="1414"/>
      <c r="N91" s="1414"/>
      <c r="O91" s="1414"/>
      <c r="P91" s="1414"/>
      <c r="Q91" s="1414"/>
      <c r="R91" s="1414"/>
      <c r="S91" s="1414"/>
      <c r="T91" s="1414"/>
      <c r="U91" s="110"/>
      <c r="V91" s="1444"/>
      <c r="W91" s="1444"/>
      <c r="X91" s="1444"/>
      <c r="Y91" s="110"/>
      <c r="Z91" s="110"/>
      <c r="AA91" s="110"/>
      <c r="AB91" s="110"/>
      <c r="AC91" s="110"/>
      <c r="AD91" s="110"/>
      <c r="AE91" s="1460"/>
      <c r="AF91" s="2513" t="s">
        <v>297</v>
      </c>
      <c r="AG91" s="2513"/>
      <c r="AH91" s="2513"/>
      <c r="AI91" s="2513"/>
      <c r="AJ91" s="2513"/>
      <c r="AK91" s="2513"/>
      <c r="AL91" s="2513"/>
      <c r="AM91" s="2513"/>
      <c r="AN91" s="2513"/>
      <c r="AO91" s="2513"/>
      <c r="AP91" s="2513"/>
      <c r="AQ91" s="2513"/>
      <c r="AR91" s="2513"/>
      <c r="AS91" s="2513"/>
      <c r="AT91" s="2513"/>
      <c r="AU91" s="2513"/>
      <c r="AV91" s="2513"/>
      <c r="AW91" s="2513"/>
      <c r="AX91" s="2513"/>
      <c r="AY91" s="2513"/>
      <c r="AZ91" s="2513"/>
      <c r="BA91" s="2513"/>
      <c r="BB91" s="2513"/>
      <c r="BC91" s="2513"/>
      <c r="BD91" s="1445"/>
      <c r="BE91" s="110"/>
    </row>
    <row r="92" spans="1:57" s="29" customFormat="1" ht="42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446"/>
      <c r="V92" s="110"/>
      <c r="W92" s="110"/>
      <c r="X92" s="110"/>
      <c r="Y92" s="110"/>
      <c r="Z92" s="110"/>
      <c r="AA92" s="78"/>
      <c r="AB92" s="110"/>
      <c r="AC92" s="110"/>
      <c r="AD92" s="110"/>
      <c r="AE92" s="1460"/>
      <c r="AF92" s="1460"/>
      <c r="AG92" s="1460"/>
      <c r="AH92" s="1460"/>
      <c r="AI92" s="1460"/>
      <c r="AJ92" s="1460"/>
      <c r="AK92" s="1460"/>
      <c r="AL92" s="1460"/>
      <c r="AM92" s="1460"/>
      <c r="AN92" s="1460"/>
      <c r="AO92" s="1461"/>
      <c r="AP92" s="1461"/>
      <c r="AQ92" s="1461"/>
      <c r="AR92" s="1461"/>
      <c r="AS92" s="1461"/>
      <c r="AT92" s="1461"/>
      <c r="AU92" s="1461"/>
      <c r="AV92" s="1461"/>
      <c r="AW92" s="1461"/>
      <c r="AX92" s="1461"/>
      <c r="AY92" s="1461"/>
      <c r="AZ92" s="1461"/>
      <c r="BA92" s="1461"/>
      <c r="BB92" s="1461"/>
      <c r="BC92" s="1461"/>
      <c r="BD92" s="1445"/>
      <c r="BE92" s="110"/>
    </row>
    <row r="93" spans="1:57" s="29" customFormat="1" ht="36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2512" t="s">
        <v>298</v>
      </c>
      <c r="V93" s="2512"/>
      <c r="W93" s="2512"/>
      <c r="X93" s="1447"/>
      <c r="Y93" s="1448"/>
      <c r="Z93" s="1448"/>
      <c r="AA93" s="2514" t="s">
        <v>299</v>
      </c>
      <c r="AB93" s="2514"/>
      <c r="AC93" s="2514"/>
      <c r="AD93" s="1443" t="s">
        <v>72</v>
      </c>
      <c r="AE93" s="1449"/>
      <c r="AF93" s="1450"/>
      <c r="AG93" s="110"/>
      <c r="AH93" s="1410"/>
      <c r="AI93" s="1410"/>
      <c r="AJ93" s="2515" t="s">
        <v>300</v>
      </c>
      <c r="AK93" s="2515"/>
      <c r="AL93" s="2515"/>
      <c r="AM93" s="2515"/>
      <c r="AN93" s="2515"/>
      <c r="AO93" s="2515"/>
      <c r="AP93" s="2515"/>
      <c r="AQ93" s="2515"/>
      <c r="AR93" s="1447"/>
      <c r="AS93" s="1448"/>
      <c r="AT93" s="1448"/>
      <c r="AU93" s="1876"/>
      <c r="AV93" s="110"/>
      <c r="AW93" s="202" t="s">
        <v>301</v>
      </c>
      <c r="AX93" s="202"/>
      <c r="AY93" s="202"/>
      <c r="AZ93" s="1451"/>
      <c r="BA93" s="1443"/>
      <c r="BB93" s="110"/>
      <c r="BC93" s="110"/>
      <c r="BD93" s="110"/>
      <c r="BE93" s="110"/>
    </row>
    <row r="94" spans="1:57" s="29" customFormat="1" ht="24.7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446"/>
      <c r="V94" s="1452"/>
      <c r="W94"/>
      <c r="X94" s="2502" t="s">
        <v>73</v>
      </c>
      <c r="Y94" s="2502"/>
      <c r="Z94" s="2502"/>
      <c r="AA94" s="2506" t="s">
        <v>74</v>
      </c>
      <c r="AB94" s="2506"/>
      <c r="AC94" s="2506"/>
      <c r="AD94" s="1450"/>
      <c r="AE94" s="1453"/>
      <c r="AF94" s="1450"/>
      <c r="AG94" s="110"/>
      <c r="AH94" s="110"/>
      <c r="AI94" s="110"/>
      <c r="AJ94" s="110"/>
      <c r="AK94" s="110"/>
      <c r="AL94" s="110"/>
      <c r="AM94" s="110"/>
      <c r="AN94" s="110"/>
      <c r="AO94" s="1454"/>
      <c r="AP94"/>
      <c r="AQ94"/>
      <c r="AR94" s="2502" t="s">
        <v>73</v>
      </c>
      <c r="AS94" s="2502"/>
      <c r="AT94" s="2502"/>
      <c r="AU94" s="1460"/>
      <c r="AV94" s="1455"/>
      <c r="AW94" s="2506" t="s">
        <v>74</v>
      </c>
      <c r="AX94" s="2506"/>
      <c r="AY94" s="2506"/>
      <c r="AZ94" s="1450"/>
      <c r="BA94" s="110"/>
      <c r="BB94" s="110"/>
      <c r="BC94" s="110"/>
      <c r="BD94" s="110"/>
      <c r="BE94" s="110"/>
    </row>
    <row r="95" spans="21:57" s="29" customFormat="1" ht="78.75" customHeight="1">
      <c r="U95" s="77"/>
      <c r="V95" s="90"/>
      <c r="W95" s="87"/>
      <c r="X95" s="103"/>
      <c r="Y95" s="91"/>
      <c r="Z95" s="91"/>
      <c r="AA95" s="88"/>
      <c r="AB95" s="104"/>
      <c r="AC95" s="100"/>
      <c r="AD95" s="88"/>
      <c r="AE95" s="89"/>
      <c r="AF95" s="88"/>
      <c r="AH95" s="75"/>
      <c r="AI95" s="75"/>
      <c r="AJ95" s="75"/>
      <c r="AK95" s="75"/>
      <c r="AL95" s="75"/>
      <c r="AM95" s="73"/>
      <c r="AN95" s="334"/>
      <c r="AO95" s="467"/>
      <c r="AP95" s="468"/>
      <c r="AQ95" s="468"/>
      <c r="AR95" s="465"/>
      <c r="AS95" s="465"/>
      <c r="AT95" s="469"/>
      <c r="AU95" s="470"/>
      <c r="AV95" s="471"/>
      <c r="AW95" s="471"/>
      <c r="AX95" s="466"/>
      <c r="AY95" s="471"/>
      <c r="AZ95" s="470"/>
      <c r="BA95" s="470"/>
      <c r="BB95" s="331"/>
      <c r="BC95" s="331"/>
      <c r="BD95" s="331"/>
      <c r="BE95" s="331"/>
    </row>
    <row r="96" spans="2:57" s="29" customFormat="1" ht="78.75" customHeight="1">
      <c r="B96" s="244" t="s">
        <v>88</v>
      </c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9"/>
      <c r="W96" s="245"/>
      <c r="X96" s="246"/>
      <c r="Y96" s="250"/>
      <c r="Z96" s="248"/>
      <c r="AA96" s="247"/>
      <c r="AB96" s="94"/>
      <c r="AC96" s="98"/>
      <c r="AE96" s="95"/>
      <c r="AF96" s="98"/>
      <c r="AH96" s="75"/>
      <c r="AI96" s="75"/>
      <c r="AJ96" s="75"/>
      <c r="AK96" s="75"/>
      <c r="AL96" s="75"/>
      <c r="AM96" s="75"/>
      <c r="AN96" s="334"/>
      <c r="AO96" s="472"/>
      <c r="AP96" s="473"/>
      <c r="AQ96" s="472"/>
      <c r="AR96" s="331"/>
      <c r="AS96" s="461"/>
      <c r="AT96" s="331"/>
      <c r="AU96" s="462"/>
      <c r="AV96" s="400"/>
      <c r="AW96" s="463"/>
      <c r="AX96" s="464"/>
      <c r="AY96" s="464"/>
      <c r="AZ96" s="464"/>
      <c r="BA96" s="464"/>
      <c r="BB96" s="331"/>
      <c r="BC96" s="331"/>
      <c r="BD96" s="331"/>
      <c r="BE96" s="331"/>
    </row>
    <row r="97" spans="22:57" s="29" customFormat="1" ht="78.75" customHeight="1">
      <c r="V97" s="73"/>
      <c r="W97" s="73"/>
      <c r="X97" s="73"/>
      <c r="Y97" s="106"/>
      <c r="Z97" s="106"/>
      <c r="AA97" s="106"/>
      <c r="AB97" s="106"/>
      <c r="AC97" s="106"/>
      <c r="AD97" s="106"/>
      <c r="AE97" s="107"/>
      <c r="AF97" s="107"/>
      <c r="AG97" s="107"/>
      <c r="AH97" s="107"/>
      <c r="AI97" s="107"/>
      <c r="AJ97" s="107"/>
      <c r="AK97" s="107"/>
      <c r="AL97" s="107"/>
      <c r="AM97" s="107"/>
      <c r="AN97" s="335"/>
      <c r="AO97" s="335"/>
      <c r="AP97" s="335"/>
      <c r="AQ97" s="335"/>
      <c r="AR97" s="335"/>
      <c r="AS97" s="397"/>
      <c r="AT97" s="397"/>
      <c r="AU97" s="397"/>
      <c r="AV97" s="397"/>
      <c r="AW97" s="397"/>
      <c r="AX97" s="397"/>
      <c r="AY97" s="397"/>
      <c r="AZ97" s="397"/>
      <c r="BA97" s="397"/>
      <c r="BB97" s="331"/>
      <c r="BC97" s="331"/>
      <c r="BD97" s="331"/>
      <c r="BE97" s="331"/>
    </row>
    <row r="98" spans="21:57" s="29" customFormat="1" ht="78.75" customHeight="1">
      <c r="U98" s="108"/>
      <c r="V98" s="27"/>
      <c r="W98" s="109"/>
      <c r="X98" s="70"/>
      <c r="Y98" s="106"/>
      <c r="Z98" s="106"/>
      <c r="AA98" s="106"/>
      <c r="AB98" s="106"/>
      <c r="AC98" s="106"/>
      <c r="AD98" s="106"/>
      <c r="AE98" s="75"/>
      <c r="AF98" s="107"/>
      <c r="AG98" s="107"/>
      <c r="AH98" s="107"/>
      <c r="AI98" s="107"/>
      <c r="AJ98" s="107"/>
      <c r="AK98" s="107"/>
      <c r="AL98" s="107"/>
      <c r="AM98" s="107"/>
      <c r="AN98" s="335"/>
      <c r="AO98" s="335"/>
      <c r="AP98" s="335"/>
      <c r="AQ98" s="335"/>
      <c r="AR98" s="335"/>
      <c r="AS98" s="397"/>
      <c r="AT98" s="402"/>
      <c r="AU98" s="402"/>
      <c r="AV98" s="402"/>
      <c r="AW98" s="402"/>
      <c r="AX98" s="402"/>
      <c r="AY98" s="402"/>
      <c r="AZ98" s="397"/>
      <c r="BA98" s="397"/>
      <c r="BB98" s="331"/>
      <c r="BC98" s="331"/>
      <c r="BD98" s="331"/>
      <c r="BE98" s="331"/>
    </row>
    <row r="99" spans="21:30" ht="78.75" customHeight="1">
      <c r="U99" s="1"/>
      <c r="V99" s="111"/>
      <c r="W99" s="1"/>
      <c r="X99" s="111"/>
      <c r="Y99" s="1"/>
      <c r="Z99" s="1"/>
      <c r="AA99" s="1"/>
      <c r="AB99" s="1"/>
      <c r="AC99" s="1"/>
      <c r="AD99" s="1"/>
    </row>
    <row r="104" ht="78.75" customHeight="1">
      <c r="AA104" s="5" t="s">
        <v>101</v>
      </c>
    </row>
  </sheetData>
  <sheetProtection/>
  <mergeCells count="219">
    <mergeCell ref="AF91:BC91"/>
    <mergeCell ref="U93:W93"/>
    <mergeCell ref="AA93:AC93"/>
    <mergeCell ref="AJ93:AQ93"/>
    <mergeCell ref="X94:Z94"/>
    <mergeCell ref="AA94:AC94"/>
    <mergeCell ref="AR94:AT94"/>
    <mergeCell ref="AW94:AY94"/>
    <mergeCell ref="AX86:AZ86"/>
    <mergeCell ref="AG87:BB87"/>
    <mergeCell ref="U88:Z88"/>
    <mergeCell ref="AG88:BB88"/>
    <mergeCell ref="U89:X89"/>
    <mergeCell ref="B85:T85"/>
    <mergeCell ref="V85:X85"/>
    <mergeCell ref="AO85:AP85"/>
    <mergeCell ref="AQ85:AV85"/>
    <mergeCell ref="X86:Z86"/>
    <mergeCell ref="AU86:AW86"/>
    <mergeCell ref="AQ82:AV82"/>
    <mergeCell ref="V83:X83"/>
    <mergeCell ref="AO83:AP83"/>
    <mergeCell ref="AQ83:AV83"/>
    <mergeCell ref="V84:X84"/>
    <mergeCell ref="AE84:AH85"/>
    <mergeCell ref="AI84:AN85"/>
    <mergeCell ref="AO84:AP84"/>
    <mergeCell ref="AQ84:AV84"/>
    <mergeCell ref="B82:T84"/>
    <mergeCell ref="U82:U84"/>
    <mergeCell ref="V82:X82"/>
    <mergeCell ref="AE82:AH83"/>
    <mergeCell ref="AI82:AN83"/>
    <mergeCell ref="AO82:AP82"/>
    <mergeCell ref="B80:T81"/>
    <mergeCell ref="U80:U81"/>
    <mergeCell ref="V80:X80"/>
    <mergeCell ref="AO80:AP80"/>
    <mergeCell ref="AQ80:AV80"/>
    <mergeCell ref="V81:X81"/>
    <mergeCell ref="AO81:AP81"/>
    <mergeCell ref="AQ81:AV81"/>
    <mergeCell ref="V78:X78"/>
    <mergeCell ref="AO78:AP78"/>
    <mergeCell ref="AQ78:AV78"/>
    <mergeCell ref="V79:X79"/>
    <mergeCell ref="AO79:AP79"/>
    <mergeCell ref="AQ79:AV79"/>
    <mergeCell ref="AW74:AX75"/>
    <mergeCell ref="AY74:AZ75"/>
    <mergeCell ref="BB74:BB75"/>
    <mergeCell ref="B77:T79"/>
    <mergeCell ref="U77:U79"/>
    <mergeCell ref="V77:X77"/>
    <mergeCell ref="AE77:AH81"/>
    <mergeCell ref="AI77:AN81"/>
    <mergeCell ref="AO77:AP77"/>
    <mergeCell ref="AQ77:AV77"/>
    <mergeCell ref="T72:BD72"/>
    <mergeCell ref="B74:T76"/>
    <mergeCell ref="U74:U76"/>
    <mergeCell ref="V74:X76"/>
    <mergeCell ref="Y74:Z75"/>
    <mergeCell ref="AA74:AB75"/>
    <mergeCell ref="AE74:AH76"/>
    <mergeCell ref="AI74:AN76"/>
    <mergeCell ref="AO74:AP76"/>
    <mergeCell ref="AQ74:AV76"/>
    <mergeCell ref="T68:U68"/>
    <mergeCell ref="W68:X68"/>
    <mergeCell ref="Y68:Z68"/>
    <mergeCell ref="AC68:AS68"/>
    <mergeCell ref="AT68:AY68"/>
    <mergeCell ref="T69:U69"/>
    <mergeCell ref="W69:X69"/>
    <mergeCell ref="Y69:Z69"/>
    <mergeCell ref="AC69:AS69"/>
    <mergeCell ref="AT69:AY69"/>
    <mergeCell ref="B66:Z66"/>
    <mergeCell ref="AB66:AY66"/>
    <mergeCell ref="BH66:BR66"/>
    <mergeCell ref="T67:U67"/>
    <mergeCell ref="W67:X67"/>
    <mergeCell ref="Y67:Z67"/>
    <mergeCell ref="AC67:AS67"/>
    <mergeCell ref="AT67:AY67"/>
    <mergeCell ref="AE62:AO62"/>
    <mergeCell ref="T63:U63"/>
    <mergeCell ref="AE63:AO63"/>
    <mergeCell ref="T64:U64"/>
    <mergeCell ref="AE64:AO64"/>
    <mergeCell ref="T65:V65"/>
    <mergeCell ref="AE65:AO65"/>
    <mergeCell ref="AE58:AO58"/>
    <mergeCell ref="U59:V59"/>
    <mergeCell ref="AE59:AO59"/>
    <mergeCell ref="U60:V60"/>
    <mergeCell ref="AE60:AO60"/>
    <mergeCell ref="U61:V61"/>
    <mergeCell ref="AE61:AO61"/>
    <mergeCell ref="B55:AD55"/>
    <mergeCell ref="B56:AD56"/>
    <mergeCell ref="B57:AD57"/>
    <mergeCell ref="B58:B65"/>
    <mergeCell ref="U58:V58"/>
    <mergeCell ref="AB58:AD65"/>
    <mergeCell ref="T62:U62"/>
    <mergeCell ref="T52:V52"/>
    <mergeCell ref="W52:AD52"/>
    <mergeCell ref="T53:V53"/>
    <mergeCell ref="W53:AD53"/>
    <mergeCell ref="T54:V54"/>
    <mergeCell ref="W54:AD54"/>
    <mergeCell ref="T49:V49"/>
    <mergeCell ref="W49:AD49"/>
    <mergeCell ref="T50:V50"/>
    <mergeCell ref="W50:AD50"/>
    <mergeCell ref="T51:V51"/>
    <mergeCell ref="W51:AD51"/>
    <mergeCell ref="T46:V46"/>
    <mergeCell ref="W46:AD46"/>
    <mergeCell ref="T47:V47"/>
    <mergeCell ref="W47:AD47"/>
    <mergeCell ref="T48:V48"/>
    <mergeCell ref="W48:AD48"/>
    <mergeCell ref="T42:V42"/>
    <mergeCell ref="W42:AD42"/>
    <mergeCell ref="B43:AD43"/>
    <mergeCell ref="B44:BE44"/>
    <mergeCell ref="T45:V45"/>
    <mergeCell ref="W45:AD45"/>
    <mergeCell ref="T39:V39"/>
    <mergeCell ref="W39:AD39"/>
    <mergeCell ref="T40:V40"/>
    <mergeCell ref="W40:AD40"/>
    <mergeCell ref="T41:V41"/>
    <mergeCell ref="W41:AD41"/>
    <mergeCell ref="T34:V34"/>
    <mergeCell ref="W34:AD34"/>
    <mergeCell ref="B35:AD35"/>
    <mergeCell ref="B36:AD36"/>
    <mergeCell ref="B37:BE37"/>
    <mergeCell ref="B38:BE38"/>
    <mergeCell ref="T30:V30"/>
    <mergeCell ref="W30:AD30"/>
    <mergeCell ref="T31:V31"/>
    <mergeCell ref="W31:AD31"/>
    <mergeCell ref="B32:AD32"/>
    <mergeCell ref="B33:BE33"/>
    <mergeCell ref="T26:V26"/>
    <mergeCell ref="W26:AD26"/>
    <mergeCell ref="B27:AD27"/>
    <mergeCell ref="B28:BE28"/>
    <mergeCell ref="T29:V29"/>
    <mergeCell ref="W29:AD29"/>
    <mergeCell ref="T23:V23"/>
    <mergeCell ref="W23:AD23"/>
    <mergeCell ref="T24:V24"/>
    <mergeCell ref="W24:AD24"/>
    <mergeCell ref="T25:V25"/>
    <mergeCell ref="W25:AD25"/>
    <mergeCell ref="T20:V20"/>
    <mergeCell ref="W20:AD20"/>
    <mergeCell ref="B21:BE21"/>
    <mergeCell ref="B22:BE22"/>
    <mergeCell ref="AR16:AR19"/>
    <mergeCell ref="AS16:AS19"/>
    <mergeCell ref="AT16:AT19"/>
    <mergeCell ref="AU16:AU19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W9:AT9"/>
    <mergeCell ref="W10:AB10"/>
    <mergeCell ref="AD10:AF10"/>
    <mergeCell ref="BB10:BD11"/>
    <mergeCell ref="T11:V11"/>
    <mergeCell ref="W11:Z11"/>
    <mergeCell ref="AD11:AT11"/>
    <mergeCell ref="T7:U7"/>
    <mergeCell ref="W7:AB7"/>
    <mergeCell ref="AE7:AT7"/>
    <mergeCell ref="BB7:BD7"/>
    <mergeCell ref="T8:V8"/>
    <mergeCell ref="AM8:AT8"/>
    <mergeCell ref="BB8:BD8"/>
    <mergeCell ref="B2:BA2"/>
    <mergeCell ref="B4:BA4"/>
    <mergeCell ref="W5:AL5"/>
    <mergeCell ref="T6:U6"/>
    <mergeCell ref="X6:AG6"/>
    <mergeCell ref="BB6:BD6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landscape" paperSize="9" scale="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U103"/>
  <sheetViews>
    <sheetView zoomScale="30" zoomScaleNormal="30" zoomScalePageLayoutView="0" workbookViewId="0" topLeftCell="B55">
      <selection activeCell="AV58" sqref="AV58"/>
    </sheetView>
  </sheetViews>
  <sheetFormatPr defaultColWidth="10.125" defaultRowHeight="12.75"/>
  <cols>
    <col min="1" max="1" width="45.75390625" style="1" customWidth="1"/>
    <col min="2" max="2" width="8.125" style="1" customWidth="1"/>
    <col min="3" max="18" width="6.25390625" style="1" hidden="1" customWidth="1"/>
    <col min="19" max="19" width="4.25390625" style="1" hidden="1" customWidth="1"/>
    <col min="20" max="20" width="42.125" style="1" customWidth="1"/>
    <col min="21" max="21" width="42.125" style="2" customWidth="1"/>
    <col min="22" max="22" width="73.7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0" width="12.75390625" style="6" customWidth="1"/>
    <col min="31" max="31" width="15.625" style="6" customWidth="1"/>
    <col min="32" max="32" width="18.00390625" style="6" customWidth="1"/>
    <col min="33" max="33" width="15.75390625" style="6" customWidth="1"/>
    <col min="34" max="36" width="10.75390625" style="6" customWidth="1"/>
    <col min="37" max="37" width="18.875" style="6" customWidth="1"/>
    <col min="38" max="38" width="14.625" style="6" customWidth="1"/>
    <col min="39" max="39" width="17.375" style="6" customWidth="1"/>
    <col min="40" max="40" width="15.75390625" style="313" customWidth="1"/>
    <col min="41" max="41" width="16.00390625" style="313" customWidth="1"/>
    <col min="42" max="57" width="10.75390625" style="318" customWidth="1"/>
    <col min="58" max="16384" width="10.125" style="1" customWidth="1"/>
  </cols>
  <sheetData>
    <row r="1" ht="6.75" customHeight="1"/>
    <row r="2" spans="2:53" ht="45" customHeight="1">
      <c r="B2" s="3617" t="s">
        <v>128</v>
      </c>
      <c r="C2" s="3617"/>
      <c r="D2" s="3617"/>
      <c r="E2" s="3617"/>
      <c r="F2" s="3617"/>
      <c r="G2" s="3617"/>
      <c r="H2" s="3617"/>
      <c r="I2" s="3617"/>
      <c r="J2" s="3617"/>
      <c r="K2" s="3617"/>
      <c r="L2" s="3617"/>
      <c r="M2" s="3617"/>
      <c r="N2" s="3617"/>
      <c r="O2" s="3617"/>
      <c r="P2" s="3617"/>
      <c r="Q2" s="3617"/>
      <c r="R2" s="3617"/>
      <c r="S2" s="3617"/>
      <c r="T2" s="3617"/>
      <c r="U2" s="3617"/>
      <c r="V2" s="3617"/>
      <c r="W2" s="3617"/>
      <c r="X2" s="3617"/>
      <c r="Y2" s="3617"/>
      <c r="Z2" s="3617"/>
      <c r="AA2" s="3617"/>
      <c r="AB2" s="3617"/>
      <c r="AC2" s="3617"/>
      <c r="AD2" s="3617"/>
      <c r="AE2" s="3617"/>
      <c r="AF2" s="3617"/>
      <c r="AG2" s="3617"/>
      <c r="AH2" s="3617"/>
      <c r="AI2" s="3617"/>
      <c r="AJ2" s="3617"/>
      <c r="AK2" s="3617"/>
      <c r="AL2" s="3617"/>
      <c r="AM2" s="3617"/>
      <c r="AN2" s="3617"/>
      <c r="AO2" s="3617"/>
      <c r="AP2" s="3617"/>
      <c r="AQ2" s="3617"/>
      <c r="AR2" s="3617"/>
      <c r="AS2" s="3617"/>
      <c r="AT2" s="3617"/>
      <c r="AU2" s="3617"/>
      <c r="AV2" s="3617"/>
      <c r="AW2" s="3617"/>
      <c r="AX2" s="3617"/>
      <c r="AY2" s="3617"/>
      <c r="AZ2" s="3617"/>
      <c r="BA2" s="3617"/>
    </row>
    <row r="3" ht="15.75" customHeight="1"/>
    <row r="4" spans="2:53" ht="56.2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42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304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310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20:57" ht="50.25" customHeight="1">
      <c r="T6" s="3047"/>
      <c r="U6" s="3047"/>
      <c r="V6" s="196"/>
      <c r="W6" s="215"/>
      <c r="X6" s="3616" t="s">
        <v>335</v>
      </c>
      <c r="Y6" s="3616"/>
      <c r="Z6" s="3616"/>
      <c r="AA6" s="3616"/>
      <c r="AB6" s="3616"/>
      <c r="AC6" s="3616"/>
      <c r="AD6" s="3616"/>
      <c r="AE6" s="3616"/>
      <c r="AF6" s="3616"/>
      <c r="AG6" s="3616"/>
      <c r="AH6" s="195"/>
      <c r="AI6" s="195"/>
      <c r="AJ6" s="195"/>
      <c r="AK6" s="195"/>
      <c r="AL6" s="195"/>
      <c r="AM6" s="195"/>
      <c r="AN6" s="315"/>
      <c r="AO6" s="315"/>
      <c r="AP6" s="315"/>
      <c r="AQ6" s="402"/>
      <c r="AR6" s="403"/>
      <c r="AS6" s="315"/>
      <c r="AT6" s="315"/>
      <c r="AU6" s="315"/>
      <c r="AV6" s="404" t="s">
        <v>2</v>
      </c>
      <c r="AW6" s="405"/>
      <c r="AX6" s="405"/>
      <c r="AY6" s="405"/>
      <c r="AZ6" s="405"/>
      <c r="BA6" s="405"/>
      <c r="BB6" s="3611" t="s">
        <v>173</v>
      </c>
      <c r="BC6" s="3611"/>
      <c r="BD6" s="3611"/>
      <c r="BE6" s="337"/>
    </row>
    <row r="7" spans="20:57" ht="43.5" customHeight="1">
      <c r="T7" s="3047" t="s">
        <v>87</v>
      </c>
      <c r="U7" s="3047"/>
      <c r="V7" s="196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3619" t="s">
        <v>305</v>
      </c>
      <c r="AF7" s="3620"/>
      <c r="AG7" s="3620"/>
      <c r="AH7" s="3620"/>
      <c r="AI7" s="3620"/>
      <c r="AJ7" s="3620"/>
      <c r="AK7" s="3620"/>
      <c r="AL7" s="3620"/>
      <c r="AM7" s="3620"/>
      <c r="AN7" s="3620"/>
      <c r="AO7" s="3620"/>
      <c r="AP7" s="3620"/>
      <c r="AQ7" s="3620"/>
      <c r="AR7" s="3620"/>
      <c r="AS7" s="3620"/>
      <c r="AT7" s="3620"/>
      <c r="AU7" s="406"/>
      <c r="AV7" s="252" t="s">
        <v>4</v>
      </c>
      <c r="AW7" s="405"/>
      <c r="AX7" s="405"/>
      <c r="AY7" s="405"/>
      <c r="AZ7" s="405"/>
      <c r="BA7" s="405"/>
      <c r="BB7" s="3476" t="s">
        <v>5</v>
      </c>
      <c r="BC7" s="3476"/>
      <c r="BD7" s="3476"/>
      <c r="BE7" s="338"/>
    </row>
    <row r="8" spans="20:58" ht="51" customHeight="1">
      <c r="T8" s="3469" t="s">
        <v>133</v>
      </c>
      <c r="U8" s="3469"/>
      <c r="V8" s="3469"/>
      <c r="W8" s="721" t="s">
        <v>161</v>
      </c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3612"/>
      <c r="AN8" s="3612"/>
      <c r="AO8" s="3612"/>
      <c r="AP8" s="3612"/>
      <c r="AQ8" s="3612"/>
      <c r="AR8" s="3612"/>
      <c r="AS8" s="3612"/>
      <c r="AT8" s="3612"/>
      <c r="AU8" s="406"/>
      <c r="AV8" s="252" t="s">
        <v>6</v>
      </c>
      <c r="AW8" s="405"/>
      <c r="AX8" s="405"/>
      <c r="AY8" s="405"/>
      <c r="AZ8" s="405"/>
      <c r="BA8" s="405"/>
      <c r="BB8" s="3476" t="s">
        <v>145</v>
      </c>
      <c r="BC8" s="3476"/>
      <c r="BD8" s="3476"/>
      <c r="BE8" s="338"/>
      <c r="BF8" s="1">
        <v>1.1</v>
      </c>
    </row>
    <row r="9" spans="23:57" ht="42" customHeight="1">
      <c r="W9" s="3750" t="s">
        <v>306</v>
      </c>
      <c r="X9" s="3751"/>
      <c r="Y9" s="3751"/>
      <c r="Z9" s="3751"/>
      <c r="AA9" s="3751"/>
      <c r="AB9" s="3751"/>
      <c r="AC9" s="3751"/>
      <c r="AD9" s="3751"/>
      <c r="AE9" s="3751"/>
      <c r="AF9" s="3751"/>
      <c r="AG9" s="3751"/>
      <c r="AH9" s="3751"/>
      <c r="AI9" s="3751"/>
      <c r="AJ9" s="3751"/>
      <c r="AK9" s="3751"/>
      <c r="AL9" s="3751"/>
      <c r="AM9" s="3751"/>
      <c r="AN9" s="3751"/>
      <c r="AO9" s="3751"/>
      <c r="AP9" s="3751"/>
      <c r="AQ9" s="3751"/>
      <c r="AR9" s="3751"/>
      <c r="AS9" s="3751"/>
      <c r="AT9" s="3751"/>
      <c r="AU9" s="706"/>
      <c r="AV9" s="706"/>
      <c r="AW9" s="405"/>
      <c r="AX9" s="405"/>
      <c r="AY9" s="405"/>
      <c r="AZ9" s="405"/>
      <c r="BA9" s="405"/>
      <c r="BB9" s="339"/>
      <c r="BC9" s="339"/>
      <c r="BD9" s="339"/>
      <c r="BE9" s="340"/>
    </row>
    <row r="10" spans="1:57" ht="48" customHeight="1">
      <c r="A10" s="308" t="s">
        <v>125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475" t="s">
        <v>75</v>
      </c>
      <c r="AE10" s="3475"/>
      <c r="AF10" s="3475"/>
      <c r="AG10" s="10"/>
      <c r="AH10" s="10"/>
      <c r="AI10" s="10"/>
      <c r="AJ10" s="10"/>
      <c r="AK10" s="10"/>
      <c r="AL10" s="10"/>
      <c r="AM10" s="10"/>
      <c r="AN10" s="316"/>
      <c r="AO10" s="316"/>
      <c r="AP10" s="316"/>
      <c r="AQ10" s="341"/>
      <c r="AR10" s="407"/>
      <c r="AS10" s="401"/>
      <c r="AT10" s="406"/>
      <c r="AU10" s="406"/>
      <c r="AV10" s="252" t="s">
        <v>7</v>
      </c>
      <c r="AW10" s="405"/>
      <c r="AX10" s="405"/>
      <c r="AY10" s="405"/>
      <c r="AZ10" s="405"/>
      <c r="BA10" s="1909"/>
      <c r="BB10" s="3784" t="s">
        <v>307</v>
      </c>
      <c r="BC10" s="3784"/>
      <c r="BD10" s="3784"/>
      <c r="BE10" s="337"/>
    </row>
    <row r="11" spans="20:56" ht="48" customHeight="1">
      <c r="T11" s="3034" t="s">
        <v>166</v>
      </c>
      <c r="U11" s="3034"/>
      <c r="V11" s="3034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3754" t="s">
        <v>211</v>
      </c>
      <c r="AE11" s="3755"/>
      <c r="AF11" s="3755"/>
      <c r="AG11" s="3755"/>
      <c r="AH11" s="3755"/>
      <c r="AI11" s="3755"/>
      <c r="AJ11" s="3755"/>
      <c r="AK11" s="3755"/>
      <c r="AL11" s="3755"/>
      <c r="AM11" s="3755"/>
      <c r="AN11" s="3755"/>
      <c r="AO11" s="3755"/>
      <c r="AP11" s="3755"/>
      <c r="AQ11" s="3755"/>
      <c r="AR11" s="3755"/>
      <c r="AS11" s="3755"/>
      <c r="AT11" s="3755"/>
      <c r="AU11" s="408"/>
      <c r="AV11" s="341"/>
      <c r="AW11" s="341"/>
      <c r="AX11" s="341"/>
      <c r="AY11" s="341"/>
      <c r="AZ11" s="341"/>
      <c r="BA11" s="1964"/>
      <c r="BB11" s="3785"/>
      <c r="BC11" s="3785"/>
      <c r="BD11" s="3785"/>
    </row>
    <row r="12" spans="21:56" ht="30" customHeight="1" thickBot="1">
      <c r="U12" s="12"/>
      <c r="V12" s="12"/>
      <c r="W12" s="14"/>
      <c r="AA12" s="15"/>
      <c r="AB12" s="6"/>
      <c r="AC12" s="6"/>
      <c r="AM12" s="1"/>
      <c r="AN12" s="318"/>
      <c r="AO12" s="318"/>
      <c r="BA12" s="1031"/>
      <c r="BB12" s="1031"/>
      <c r="BC12" s="1031"/>
      <c r="BD12" s="1031"/>
    </row>
    <row r="13" spans="2:57" s="17" customFormat="1" ht="94.5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507" t="s">
        <v>14</v>
      </c>
      <c r="AP13" s="3226" t="s">
        <v>15</v>
      </c>
      <c r="AQ13" s="3715"/>
      <c r="AR13" s="3715"/>
      <c r="AS13" s="3715"/>
      <c r="AT13" s="3715"/>
      <c r="AU13" s="3715"/>
      <c r="AV13" s="3715"/>
      <c r="AW13" s="3716"/>
      <c r="AX13" s="3472" t="s">
        <v>131</v>
      </c>
      <c r="AY13" s="3473"/>
      <c r="AZ13" s="3473"/>
      <c r="BA13" s="3473"/>
      <c r="BB13" s="3473"/>
      <c r="BC13" s="3473"/>
      <c r="BD13" s="3473"/>
      <c r="BE13" s="3474"/>
    </row>
    <row r="14" spans="2:57" s="17" customFormat="1" ht="48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508"/>
      <c r="AP14" s="3717"/>
      <c r="AQ14" s="3718"/>
      <c r="AR14" s="3718"/>
      <c r="AS14" s="3718"/>
      <c r="AT14" s="3718"/>
      <c r="AU14" s="3718"/>
      <c r="AV14" s="3718"/>
      <c r="AW14" s="3719"/>
      <c r="AX14" s="3613" t="s">
        <v>308</v>
      </c>
      <c r="AY14" s="3614"/>
      <c r="AZ14" s="3614"/>
      <c r="BA14" s="3614"/>
      <c r="BB14" s="3614"/>
      <c r="BC14" s="3614"/>
      <c r="BD14" s="3614"/>
      <c r="BE14" s="3615"/>
    </row>
    <row r="15" spans="2:57" s="17" customFormat="1" ht="4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508"/>
      <c r="AP15" s="3720"/>
      <c r="AQ15" s="3721"/>
      <c r="AR15" s="3721"/>
      <c r="AS15" s="3721"/>
      <c r="AT15" s="3721"/>
      <c r="AU15" s="3721"/>
      <c r="AV15" s="3721"/>
      <c r="AW15" s="3722"/>
      <c r="AX15" s="3491" t="s">
        <v>336</v>
      </c>
      <c r="AY15" s="3492"/>
      <c r="AZ15" s="3492"/>
      <c r="BA15" s="3492"/>
      <c r="BB15" s="3492"/>
      <c r="BC15" s="3492"/>
      <c r="BD15" s="3492"/>
      <c r="BE15" s="3493"/>
    </row>
    <row r="16" spans="2:57" s="17" customFormat="1" ht="30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508"/>
      <c r="AP16" s="3510" t="s">
        <v>20</v>
      </c>
      <c r="AQ16" s="3502" t="s">
        <v>21</v>
      </c>
      <c r="AR16" s="3502" t="s">
        <v>22</v>
      </c>
      <c r="AS16" s="3730" t="s">
        <v>23</v>
      </c>
      <c r="AT16" s="3730" t="s">
        <v>24</v>
      </c>
      <c r="AU16" s="3502" t="s">
        <v>25</v>
      </c>
      <c r="AV16" s="3502" t="s">
        <v>26</v>
      </c>
      <c r="AW16" s="3724" t="s">
        <v>27</v>
      </c>
      <c r="AX16" s="3484" t="s">
        <v>176</v>
      </c>
      <c r="AY16" s="3485"/>
      <c r="AZ16" s="3485"/>
      <c r="BA16" s="3485"/>
      <c r="BB16" s="3499" t="s">
        <v>177</v>
      </c>
      <c r="BC16" s="3500"/>
      <c r="BD16" s="3500"/>
      <c r="BE16" s="3501"/>
    </row>
    <row r="17" spans="2:57" s="21" customFormat="1" ht="30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002" t="s">
        <v>127</v>
      </c>
      <c r="AO17" s="3508"/>
      <c r="AP17" s="3511"/>
      <c r="AQ17" s="3224"/>
      <c r="AR17" s="3224"/>
      <c r="AS17" s="3223"/>
      <c r="AT17" s="3223"/>
      <c r="AU17" s="3224"/>
      <c r="AV17" s="3224"/>
      <c r="AW17" s="3725"/>
      <c r="AX17" s="3477" t="s">
        <v>29</v>
      </c>
      <c r="AY17" s="3478"/>
      <c r="AZ17" s="3478"/>
      <c r="BA17" s="3478"/>
      <c r="BB17" s="3727" t="s">
        <v>29</v>
      </c>
      <c r="BC17" s="3728"/>
      <c r="BD17" s="3728"/>
      <c r="BE17" s="3729"/>
    </row>
    <row r="18" spans="2:57" s="21" customFormat="1" ht="4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003"/>
      <c r="AO18" s="3508"/>
      <c r="AP18" s="3511"/>
      <c r="AQ18" s="3224"/>
      <c r="AR18" s="3224"/>
      <c r="AS18" s="3223"/>
      <c r="AT18" s="3223"/>
      <c r="AU18" s="3224"/>
      <c r="AV18" s="3224"/>
      <c r="AW18" s="3725"/>
      <c r="AX18" s="3723" t="s">
        <v>18</v>
      </c>
      <c r="AY18" s="3470" t="s">
        <v>30</v>
      </c>
      <c r="AZ18" s="3471"/>
      <c r="BA18" s="3471"/>
      <c r="BB18" s="3482" t="s">
        <v>18</v>
      </c>
      <c r="BC18" s="3479" t="s">
        <v>30</v>
      </c>
      <c r="BD18" s="3480"/>
      <c r="BE18" s="3481"/>
    </row>
    <row r="19" spans="2:57" s="21" customFormat="1" ht="175.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528"/>
      <c r="AF19" s="3533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004"/>
      <c r="AO19" s="3509"/>
      <c r="AP19" s="3512"/>
      <c r="AQ19" s="3503"/>
      <c r="AR19" s="3503"/>
      <c r="AS19" s="3731"/>
      <c r="AT19" s="3731"/>
      <c r="AU19" s="3503"/>
      <c r="AV19" s="3503"/>
      <c r="AW19" s="3726"/>
      <c r="AX19" s="3483"/>
      <c r="AY19" s="342" t="s">
        <v>28</v>
      </c>
      <c r="AZ19" s="342" t="s">
        <v>31</v>
      </c>
      <c r="BA19" s="409" t="s">
        <v>32</v>
      </c>
      <c r="BB19" s="3483"/>
      <c r="BC19" s="342" t="s">
        <v>28</v>
      </c>
      <c r="BD19" s="342" t="s">
        <v>31</v>
      </c>
      <c r="BE19" s="410" t="s">
        <v>138</v>
      </c>
    </row>
    <row r="20" spans="2:57" s="27" customFormat="1" ht="42.75" customHeight="1" thickBot="1" thickTop="1">
      <c r="B20" s="606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497">
        <v>2</v>
      </c>
      <c r="U20" s="3497"/>
      <c r="V20" s="3498"/>
      <c r="W20" s="3591">
        <v>3</v>
      </c>
      <c r="X20" s="3592"/>
      <c r="Y20" s="3592"/>
      <c r="Z20" s="3592"/>
      <c r="AA20" s="3592"/>
      <c r="AB20" s="3592"/>
      <c r="AC20" s="3592"/>
      <c r="AD20" s="3592"/>
      <c r="AE20" s="664">
        <v>4</v>
      </c>
      <c r="AF20" s="665">
        <v>5</v>
      </c>
      <c r="AG20" s="25">
        <v>6</v>
      </c>
      <c r="AH20" s="26">
        <v>7</v>
      </c>
      <c r="AI20" s="26"/>
      <c r="AJ20" s="26"/>
      <c r="AK20" s="26"/>
      <c r="AL20" s="26"/>
      <c r="AM20" s="26"/>
      <c r="AN20" s="411">
        <v>9</v>
      </c>
      <c r="AO20" s="666">
        <v>10</v>
      </c>
      <c r="AP20" s="660">
        <v>11</v>
      </c>
      <c r="AQ20" s="661">
        <v>12</v>
      </c>
      <c r="AR20" s="661">
        <v>13</v>
      </c>
      <c r="AS20" s="661">
        <v>14</v>
      </c>
      <c r="AT20" s="661">
        <v>15</v>
      </c>
      <c r="AU20" s="661">
        <v>16</v>
      </c>
      <c r="AV20" s="662">
        <v>17</v>
      </c>
      <c r="AW20" s="663">
        <v>18</v>
      </c>
      <c r="AX20" s="676">
        <v>19</v>
      </c>
      <c r="AY20" s="677">
        <v>20</v>
      </c>
      <c r="AZ20" s="677">
        <v>21</v>
      </c>
      <c r="BA20" s="678"/>
      <c r="BB20" s="412">
        <v>23</v>
      </c>
      <c r="BC20" s="343">
        <v>24</v>
      </c>
      <c r="BD20" s="343">
        <v>25</v>
      </c>
      <c r="BE20" s="344"/>
    </row>
    <row r="21" spans="2:62" s="274" customFormat="1" ht="49.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277"/>
      <c r="BH21" s="277"/>
      <c r="BI21" s="277"/>
      <c r="BJ21" s="277"/>
    </row>
    <row r="22" spans="2:66" s="275" customFormat="1" ht="49.5" customHeight="1" thickBot="1">
      <c r="B22" s="3593" t="s">
        <v>119</v>
      </c>
      <c r="C22" s="3594"/>
      <c r="D22" s="3594"/>
      <c r="E22" s="3594"/>
      <c r="F22" s="3594"/>
      <c r="G22" s="3594"/>
      <c r="H22" s="3594"/>
      <c r="I22" s="3594"/>
      <c r="J22" s="3594"/>
      <c r="K22" s="3594"/>
      <c r="L22" s="3594"/>
      <c r="M22" s="3594"/>
      <c r="N22" s="3594"/>
      <c r="O22" s="3594"/>
      <c r="P22" s="3594"/>
      <c r="Q22" s="3594"/>
      <c r="R22" s="3594"/>
      <c r="S22" s="3594"/>
      <c r="T22" s="3594"/>
      <c r="U22" s="3594"/>
      <c r="V22" s="3594"/>
      <c r="W22" s="3594"/>
      <c r="X22" s="3594"/>
      <c r="Y22" s="3594"/>
      <c r="Z22" s="3594"/>
      <c r="AA22" s="3594"/>
      <c r="AB22" s="3594"/>
      <c r="AC22" s="3594"/>
      <c r="AD22" s="3594"/>
      <c r="AE22" s="3594"/>
      <c r="AF22" s="3594"/>
      <c r="AG22" s="3594"/>
      <c r="AH22" s="3594"/>
      <c r="AI22" s="3594"/>
      <c r="AJ22" s="3594"/>
      <c r="AK22" s="3594"/>
      <c r="AL22" s="3594"/>
      <c r="AM22" s="3594"/>
      <c r="AN22" s="3594"/>
      <c r="AO22" s="3594"/>
      <c r="AP22" s="3594"/>
      <c r="AQ22" s="3594"/>
      <c r="AR22" s="3594"/>
      <c r="AS22" s="3594"/>
      <c r="AT22" s="3594"/>
      <c r="AU22" s="3594"/>
      <c r="AV22" s="3594"/>
      <c r="AW22" s="3594"/>
      <c r="AX22" s="3594"/>
      <c r="AY22" s="3594"/>
      <c r="AZ22" s="3594"/>
      <c r="BA22" s="3594"/>
      <c r="BB22" s="3594"/>
      <c r="BC22" s="3594"/>
      <c r="BD22" s="3594"/>
      <c r="BE22" s="3595"/>
      <c r="BF22" s="278"/>
      <c r="BG22" s="278"/>
      <c r="BH22" s="278"/>
      <c r="BI22" s="278"/>
      <c r="BJ22" s="278"/>
      <c r="BL22" s="276"/>
      <c r="BM22" s="276"/>
      <c r="BN22" s="276"/>
    </row>
    <row r="23" spans="2:57" s="29" customFormat="1" ht="49.5" customHeight="1">
      <c r="B23" s="1462">
        <v>1</v>
      </c>
      <c r="C23" s="1462"/>
      <c r="D23" s="1462"/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3588" t="s">
        <v>310</v>
      </c>
      <c r="U23" s="3589"/>
      <c r="V23" s="3590"/>
      <c r="W23" s="3756" t="s">
        <v>311</v>
      </c>
      <c r="X23" s="3756"/>
      <c r="Y23" s="3756"/>
      <c r="Z23" s="3756"/>
      <c r="AA23" s="3756"/>
      <c r="AB23" s="3756"/>
      <c r="AC23" s="3756"/>
      <c r="AD23" s="3756"/>
      <c r="AE23" s="1463">
        <v>2</v>
      </c>
      <c r="AF23" s="1463">
        <v>60</v>
      </c>
      <c r="AG23" s="1463">
        <v>36</v>
      </c>
      <c r="AH23" s="1463">
        <v>24</v>
      </c>
      <c r="AI23" s="1463"/>
      <c r="AJ23" s="1463">
        <v>12</v>
      </c>
      <c r="AK23" s="1463"/>
      <c r="AL23" s="1463"/>
      <c r="AM23" s="1463"/>
      <c r="AN23" s="1463"/>
      <c r="AO23" s="1463">
        <v>24</v>
      </c>
      <c r="AP23" s="1463"/>
      <c r="AQ23" s="1463">
        <v>1</v>
      </c>
      <c r="AR23" s="1463">
        <v>1</v>
      </c>
      <c r="AS23" s="1463"/>
      <c r="AT23" s="1463"/>
      <c r="AU23" s="1463"/>
      <c r="AV23" s="1463"/>
      <c r="AW23" s="1463"/>
      <c r="AX23" s="1463">
        <v>2</v>
      </c>
      <c r="AY23" s="1463">
        <v>1.5</v>
      </c>
      <c r="AZ23" s="1463">
        <v>0.5</v>
      </c>
      <c r="BA23" s="1463"/>
      <c r="BB23" s="1463"/>
      <c r="BC23" s="1463"/>
      <c r="BD23" s="1463"/>
      <c r="BE23" s="348"/>
    </row>
    <row r="24" spans="2:57" s="29" customFormat="1" ht="49.5" customHeight="1">
      <c r="B24" s="742">
        <v>2</v>
      </c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4"/>
      <c r="O24" s="1464"/>
      <c r="P24" s="1464"/>
      <c r="Q24" s="1464"/>
      <c r="R24" s="1464"/>
      <c r="S24" s="1464"/>
      <c r="T24" s="3588" t="s">
        <v>312</v>
      </c>
      <c r="U24" s="3589"/>
      <c r="V24" s="3590"/>
      <c r="W24" s="3756" t="s">
        <v>313</v>
      </c>
      <c r="X24" s="3756"/>
      <c r="Y24" s="3756"/>
      <c r="Z24" s="3756"/>
      <c r="AA24" s="3756"/>
      <c r="AB24" s="3756"/>
      <c r="AC24" s="3756"/>
      <c r="AD24" s="3756"/>
      <c r="AE24" s="714">
        <v>1</v>
      </c>
      <c r="AF24" s="714">
        <v>30</v>
      </c>
      <c r="AG24" s="714">
        <v>18</v>
      </c>
      <c r="AH24" s="714">
        <v>12</v>
      </c>
      <c r="AI24" s="714"/>
      <c r="AJ24" s="714">
        <v>6</v>
      </c>
      <c r="AK24" s="714"/>
      <c r="AL24" s="714"/>
      <c r="AM24" s="714"/>
      <c r="AN24" s="714"/>
      <c r="AO24" s="714">
        <v>12</v>
      </c>
      <c r="AP24" s="423"/>
      <c r="AQ24" s="423"/>
      <c r="AR24" s="423"/>
      <c r="AS24" s="423"/>
      <c r="AT24" s="423"/>
      <c r="AU24" s="423"/>
      <c r="AV24" s="423"/>
      <c r="AW24" s="423"/>
      <c r="AX24" s="423">
        <v>1</v>
      </c>
      <c r="AY24" s="423">
        <v>0.5</v>
      </c>
      <c r="AZ24" s="423">
        <v>0.5</v>
      </c>
      <c r="BA24" s="423"/>
      <c r="BB24" s="360"/>
      <c r="BC24" s="360"/>
      <c r="BD24" s="360"/>
      <c r="BE24" s="352"/>
    </row>
    <row r="25" spans="2:57" s="29" customFormat="1" ht="81.75" customHeight="1">
      <c r="B25" s="742">
        <v>3</v>
      </c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  <c r="O25" s="1464"/>
      <c r="P25" s="1464"/>
      <c r="Q25" s="1464"/>
      <c r="R25" s="1464"/>
      <c r="S25" s="1464"/>
      <c r="T25" s="3757" t="s">
        <v>314</v>
      </c>
      <c r="U25" s="3757"/>
      <c r="V25" s="3757"/>
      <c r="W25" s="3756" t="s">
        <v>187</v>
      </c>
      <c r="X25" s="3756"/>
      <c r="Y25" s="3756"/>
      <c r="Z25" s="3756"/>
      <c r="AA25" s="3756"/>
      <c r="AB25" s="3756"/>
      <c r="AC25" s="3756"/>
      <c r="AD25" s="3756"/>
      <c r="AE25" s="714">
        <v>4</v>
      </c>
      <c r="AF25" s="714">
        <v>120</v>
      </c>
      <c r="AG25" s="714">
        <v>27</v>
      </c>
      <c r="AH25" s="714">
        <v>9</v>
      </c>
      <c r="AI25" s="714"/>
      <c r="AJ25" s="714">
        <v>18</v>
      </c>
      <c r="AK25" s="714"/>
      <c r="AL25" s="714"/>
      <c r="AM25" s="714"/>
      <c r="AN25" s="714"/>
      <c r="AO25" s="714">
        <v>93</v>
      </c>
      <c r="AP25" s="423"/>
      <c r="AQ25" s="423">
        <v>1</v>
      </c>
      <c r="AR25" s="423"/>
      <c r="AS25" s="423"/>
      <c r="AT25" s="423"/>
      <c r="AU25" s="423"/>
      <c r="AV25" s="423"/>
      <c r="AW25" s="423"/>
      <c r="AX25" s="423">
        <v>1.5</v>
      </c>
      <c r="AY25" s="423">
        <v>0.5</v>
      </c>
      <c r="AZ25" s="423">
        <v>1</v>
      </c>
      <c r="BA25" s="423"/>
      <c r="BB25" s="1465"/>
      <c r="BC25" s="360"/>
      <c r="BD25" s="360"/>
      <c r="BE25" s="360"/>
    </row>
    <row r="26" spans="2:57" s="29" customFormat="1" ht="74.25" customHeight="1" thickBot="1">
      <c r="B26" s="1466">
        <v>4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2978" t="s">
        <v>315</v>
      </c>
      <c r="U26" s="2978"/>
      <c r="V26" s="2979"/>
      <c r="W26" s="2957" t="s">
        <v>187</v>
      </c>
      <c r="X26" s="2958"/>
      <c r="Y26" s="2958"/>
      <c r="Z26" s="2958"/>
      <c r="AA26" s="2958"/>
      <c r="AB26" s="2958"/>
      <c r="AC26" s="2958"/>
      <c r="AD26" s="2959"/>
      <c r="AE26" s="1468">
        <v>3.5</v>
      </c>
      <c r="AF26" s="1469">
        <v>105</v>
      </c>
      <c r="AG26" s="1470">
        <v>18</v>
      </c>
      <c r="AH26" s="1471"/>
      <c r="AI26" s="1471"/>
      <c r="AJ26" s="1471">
        <v>18</v>
      </c>
      <c r="AK26" s="1471"/>
      <c r="AL26" s="1471"/>
      <c r="AM26" s="622"/>
      <c r="AN26" s="622"/>
      <c r="AO26" s="669">
        <v>87</v>
      </c>
      <c r="AP26" s="616"/>
      <c r="AQ26" s="617">
        <v>2</v>
      </c>
      <c r="AR26" s="617"/>
      <c r="AS26" s="617"/>
      <c r="AT26" s="1472"/>
      <c r="AU26" s="617"/>
      <c r="AV26" s="617"/>
      <c r="AW26" s="672"/>
      <c r="AX26" s="1472"/>
      <c r="AY26" s="617"/>
      <c r="AZ26" s="617"/>
      <c r="BA26" s="1473"/>
      <c r="BB26" s="1180">
        <v>1</v>
      </c>
      <c r="BC26" s="1474"/>
      <c r="BD26" s="1474">
        <v>1</v>
      </c>
      <c r="BE26" s="384"/>
    </row>
    <row r="27" spans="2:57" s="29" customFormat="1" ht="49.5" customHeight="1" thickBot="1">
      <c r="B27" s="3732" t="s">
        <v>148</v>
      </c>
      <c r="C27" s="3733"/>
      <c r="D27" s="3733"/>
      <c r="E27" s="3733"/>
      <c r="F27" s="3733"/>
      <c r="G27" s="3733"/>
      <c r="H27" s="3733"/>
      <c r="I27" s="3733"/>
      <c r="J27" s="3733"/>
      <c r="K27" s="3733"/>
      <c r="L27" s="3733"/>
      <c r="M27" s="3733"/>
      <c r="N27" s="3733"/>
      <c r="O27" s="3733"/>
      <c r="P27" s="3733"/>
      <c r="Q27" s="3733"/>
      <c r="R27" s="3733"/>
      <c r="S27" s="3733"/>
      <c r="T27" s="3733"/>
      <c r="U27" s="3733"/>
      <c r="V27" s="3733"/>
      <c r="W27" s="3733"/>
      <c r="X27" s="3733"/>
      <c r="Y27" s="3733"/>
      <c r="Z27" s="3733"/>
      <c r="AA27" s="3733"/>
      <c r="AB27" s="3733"/>
      <c r="AC27" s="3733"/>
      <c r="AD27" s="3734"/>
      <c r="AE27" s="133">
        <f>SUM(AE23:AE26)</f>
        <v>10.5</v>
      </c>
      <c r="AF27" s="134">
        <f>SUM(AF23:AF26)</f>
        <v>315</v>
      </c>
      <c r="AG27" s="134">
        <f>SUM(AG23:AG26)</f>
        <v>99</v>
      </c>
      <c r="AH27" s="134">
        <f>SUM(AH23:AH26)</f>
        <v>45</v>
      </c>
      <c r="AI27" s="134"/>
      <c r="AJ27" s="134">
        <f>SUM(AJ23:AJ26)</f>
        <v>54</v>
      </c>
      <c r="AK27" s="134"/>
      <c r="AL27" s="134"/>
      <c r="AM27" s="135"/>
      <c r="AN27" s="321"/>
      <c r="AO27" s="669">
        <f>SUM(AO23:AO26)</f>
        <v>216</v>
      </c>
      <c r="AP27" s="419"/>
      <c r="AQ27" s="418">
        <v>3</v>
      </c>
      <c r="AR27" s="418">
        <v>1</v>
      </c>
      <c r="AS27" s="353"/>
      <c r="AT27" s="616"/>
      <c r="AU27" s="617"/>
      <c r="AV27" s="617"/>
      <c r="AW27" s="672"/>
      <c r="AX27" s="419">
        <f>SUM(AX23:AX26)</f>
        <v>4.5</v>
      </c>
      <c r="AY27" s="418">
        <f>SUM(AY23:AY26)</f>
        <v>2.5</v>
      </c>
      <c r="AZ27" s="418">
        <f>SUM(AZ23:AZ26)</f>
        <v>2</v>
      </c>
      <c r="BA27" s="420"/>
      <c r="BB27" s="1480">
        <v>1</v>
      </c>
      <c r="BC27" s="355"/>
      <c r="BD27" s="1481">
        <v>1</v>
      </c>
      <c r="BE27" s="356"/>
    </row>
    <row r="28" spans="2:66" s="275" customFormat="1" ht="63" customHeight="1" thickBot="1">
      <c r="B28" s="3593" t="s">
        <v>117</v>
      </c>
      <c r="C28" s="3594"/>
      <c r="D28" s="3594"/>
      <c r="E28" s="3594"/>
      <c r="F28" s="3594"/>
      <c r="G28" s="3594"/>
      <c r="H28" s="3594"/>
      <c r="I28" s="3594"/>
      <c r="J28" s="3594"/>
      <c r="K28" s="3594"/>
      <c r="L28" s="3594"/>
      <c r="M28" s="3594"/>
      <c r="N28" s="3594"/>
      <c r="O28" s="3594"/>
      <c r="P28" s="3594"/>
      <c r="Q28" s="3594"/>
      <c r="R28" s="3594"/>
      <c r="S28" s="3594"/>
      <c r="T28" s="3594"/>
      <c r="U28" s="3594"/>
      <c r="V28" s="3594"/>
      <c r="W28" s="3594"/>
      <c r="X28" s="3594"/>
      <c r="Y28" s="3594"/>
      <c r="Z28" s="3594"/>
      <c r="AA28" s="3594"/>
      <c r="AB28" s="3594"/>
      <c r="AC28" s="3594"/>
      <c r="AD28" s="3594"/>
      <c r="AE28" s="3594"/>
      <c r="AF28" s="3594"/>
      <c r="AG28" s="3594"/>
      <c r="AH28" s="3594"/>
      <c r="AI28" s="3594"/>
      <c r="AJ28" s="3594"/>
      <c r="AK28" s="3594"/>
      <c r="AL28" s="3594"/>
      <c r="AM28" s="3594"/>
      <c r="AN28" s="3594"/>
      <c r="AO28" s="3594"/>
      <c r="AP28" s="3594"/>
      <c r="AQ28" s="3594"/>
      <c r="AR28" s="3594"/>
      <c r="AS28" s="3594"/>
      <c r="AT28" s="3594"/>
      <c r="AU28" s="3594"/>
      <c r="AV28" s="3594"/>
      <c r="AW28" s="3594"/>
      <c r="AX28" s="3594"/>
      <c r="AY28" s="3594"/>
      <c r="AZ28" s="3594"/>
      <c r="BA28" s="3594"/>
      <c r="BB28" s="3594"/>
      <c r="BC28" s="3594"/>
      <c r="BD28" s="3594"/>
      <c r="BE28" s="3595"/>
      <c r="BF28" s="278"/>
      <c r="BG28" s="278"/>
      <c r="BH28" s="278"/>
      <c r="BI28" s="278"/>
      <c r="BJ28" s="278"/>
      <c r="BL28" s="201"/>
      <c r="BM28" s="276"/>
      <c r="BN28" s="276"/>
    </row>
    <row r="29" spans="2:57" s="29" customFormat="1" ht="49.5" customHeight="1">
      <c r="B29" s="764">
        <v>5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3525" t="s">
        <v>316</v>
      </c>
      <c r="U29" s="3525"/>
      <c r="V29" s="3525"/>
      <c r="W29" s="3739" t="s">
        <v>267</v>
      </c>
      <c r="X29" s="3586"/>
      <c r="Y29" s="3586"/>
      <c r="Z29" s="3586"/>
      <c r="AA29" s="3586"/>
      <c r="AB29" s="3586"/>
      <c r="AC29" s="3586"/>
      <c r="AD29" s="3587"/>
      <c r="AE29" s="711">
        <v>3</v>
      </c>
      <c r="AF29" s="1475">
        <v>90</v>
      </c>
      <c r="AG29" s="1476">
        <v>54</v>
      </c>
      <c r="AH29" s="712">
        <v>18</v>
      </c>
      <c r="AI29" s="712"/>
      <c r="AJ29" s="712">
        <v>36</v>
      </c>
      <c r="AK29" s="712"/>
      <c r="AL29" s="712"/>
      <c r="AM29" s="320"/>
      <c r="AN29" s="320"/>
      <c r="AO29" s="668">
        <v>36</v>
      </c>
      <c r="AP29" s="421"/>
      <c r="AQ29" s="416">
        <v>1</v>
      </c>
      <c r="AR29" s="416"/>
      <c r="AS29" s="416"/>
      <c r="AT29" s="417"/>
      <c r="AU29" s="416"/>
      <c r="AV29" s="416"/>
      <c r="AW29" s="349"/>
      <c r="AX29" s="417">
        <v>3</v>
      </c>
      <c r="AY29" s="416">
        <v>1</v>
      </c>
      <c r="AZ29" s="416">
        <v>2</v>
      </c>
      <c r="BA29" s="357"/>
      <c r="BB29" s="1477"/>
      <c r="BC29" s="1478"/>
      <c r="BD29" s="1478"/>
      <c r="BE29" s="1479"/>
    </row>
    <row r="30" spans="2:57" s="29" customFormat="1" ht="79.5" customHeight="1">
      <c r="B30" s="764">
        <v>6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3525" t="s">
        <v>318</v>
      </c>
      <c r="U30" s="3525"/>
      <c r="V30" s="3525"/>
      <c r="W30" s="2870" t="s">
        <v>319</v>
      </c>
      <c r="X30" s="2871"/>
      <c r="Y30" s="2871"/>
      <c r="Z30" s="2871"/>
      <c r="AA30" s="2871"/>
      <c r="AB30" s="2871"/>
      <c r="AC30" s="2871"/>
      <c r="AD30" s="2872"/>
      <c r="AE30" s="711">
        <v>2</v>
      </c>
      <c r="AF30" s="1475">
        <v>60</v>
      </c>
      <c r="AG30" s="1476">
        <v>36</v>
      </c>
      <c r="AH30" s="712">
        <v>18</v>
      </c>
      <c r="AI30" s="712"/>
      <c r="AJ30" s="712">
        <v>18</v>
      </c>
      <c r="AK30" s="712"/>
      <c r="AL30" s="712"/>
      <c r="AM30" s="320"/>
      <c r="AN30" s="320"/>
      <c r="AO30" s="668">
        <v>24</v>
      </c>
      <c r="AP30" s="421"/>
      <c r="AQ30" s="416">
        <v>2</v>
      </c>
      <c r="AR30" s="416"/>
      <c r="AS30" s="416"/>
      <c r="AT30" s="417"/>
      <c r="AU30" s="416"/>
      <c r="AV30" s="416"/>
      <c r="AW30" s="349"/>
      <c r="AX30" s="417"/>
      <c r="AY30" s="416"/>
      <c r="AZ30" s="416"/>
      <c r="BA30" s="357"/>
      <c r="BB30" s="1477">
        <v>2</v>
      </c>
      <c r="BC30" s="1478">
        <v>1</v>
      </c>
      <c r="BD30" s="1478">
        <v>1</v>
      </c>
      <c r="BE30" s="1479"/>
    </row>
    <row r="31" spans="2:57" s="29" customFormat="1" ht="87" customHeight="1" thickBot="1">
      <c r="B31" s="752">
        <v>7</v>
      </c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1482"/>
      <c r="T31" s="3233" t="s">
        <v>317</v>
      </c>
      <c r="U31" s="3233"/>
      <c r="V31" s="3233"/>
      <c r="W31" s="2957" t="s">
        <v>202</v>
      </c>
      <c r="X31" s="2958"/>
      <c r="Y31" s="2958"/>
      <c r="Z31" s="2958"/>
      <c r="AA31" s="2958"/>
      <c r="AB31" s="2958"/>
      <c r="AC31" s="2958"/>
      <c r="AD31" s="2959"/>
      <c r="AE31" s="1483">
        <v>3</v>
      </c>
      <c r="AF31" s="1484">
        <v>90</v>
      </c>
      <c r="AG31" s="1485">
        <v>72</v>
      </c>
      <c r="AH31" s="1486"/>
      <c r="AI31" s="1486"/>
      <c r="AJ31" s="1486">
        <v>72</v>
      </c>
      <c r="AK31" s="1486"/>
      <c r="AL31" s="1486"/>
      <c r="AM31" s="1487"/>
      <c r="AN31" s="1487"/>
      <c r="AO31" s="1488">
        <v>18</v>
      </c>
      <c r="AP31" s="429"/>
      <c r="AQ31" s="430">
        <v>2</v>
      </c>
      <c r="AR31" s="430"/>
      <c r="AS31" s="430"/>
      <c r="AT31" s="1489"/>
      <c r="AU31" s="430"/>
      <c r="AV31" s="430"/>
      <c r="AW31" s="1490">
        <v>1</v>
      </c>
      <c r="AX31" s="1489">
        <v>2</v>
      </c>
      <c r="AY31" s="430"/>
      <c r="AZ31" s="430">
        <v>2</v>
      </c>
      <c r="BA31" s="431"/>
      <c r="BB31" s="1491">
        <v>2</v>
      </c>
      <c r="BC31" s="1492"/>
      <c r="BD31" s="1492">
        <v>2</v>
      </c>
      <c r="BE31" s="1493"/>
    </row>
    <row r="32" spans="2:57" s="29" customFormat="1" ht="49.5" customHeight="1" thickBot="1">
      <c r="B32" s="3732" t="s">
        <v>149</v>
      </c>
      <c r="C32" s="3733"/>
      <c r="D32" s="3733"/>
      <c r="E32" s="3733"/>
      <c r="F32" s="3733"/>
      <c r="G32" s="3733"/>
      <c r="H32" s="3733"/>
      <c r="I32" s="3733"/>
      <c r="J32" s="3733"/>
      <c r="K32" s="3733"/>
      <c r="L32" s="3733"/>
      <c r="M32" s="3733"/>
      <c r="N32" s="3733"/>
      <c r="O32" s="3733"/>
      <c r="P32" s="3733"/>
      <c r="Q32" s="3733"/>
      <c r="R32" s="3733"/>
      <c r="S32" s="3733"/>
      <c r="T32" s="3733"/>
      <c r="U32" s="3733"/>
      <c r="V32" s="3733"/>
      <c r="W32" s="3733"/>
      <c r="X32" s="3733"/>
      <c r="Y32" s="3733"/>
      <c r="Z32" s="3733"/>
      <c r="AA32" s="3733"/>
      <c r="AB32" s="3733"/>
      <c r="AC32" s="3733"/>
      <c r="AD32" s="3734"/>
      <c r="AE32" s="133">
        <f>SUM(AE29:AE31)</f>
        <v>8</v>
      </c>
      <c r="AF32" s="134">
        <f>SUM(AF29:AF31)</f>
        <v>240</v>
      </c>
      <c r="AG32" s="134">
        <f>SUM(AG29:AG31)</f>
        <v>162</v>
      </c>
      <c r="AH32" s="134">
        <f>SUM(AH29:AH31)</f>
        <v>36</v>
      </c>
      <c r="AI32" s="134"/>
      <c r="AJ32" s="134">
        <f>SUM(AJ29:AJ31)</f>
        <v>126</v>
      </c>
      <c r="AK32" s="134"/>
      <c r="AL32" s="134"/>
      <c r="AM32" s="135"/>
      <c r="AN32" s="321"/>
      <c r="AO32" s="669">
        <f>SUM(AO29:AO31)</f>
        <v>78</v>
      </c>
      <c r="AP32" s="419"/>
      <c r="AQ32" s="418">
        <v>3</v>
      </c>
      <c r="AR32" s="418"/>
      <c r="AS32" s="353"/>
      <c r="AT32" s="616"/>
      <c r="AU32" s="617"/>
      <c r="AV32" s="617"/>
      <c r="AW32" s="672">
        <v>1</v>
      </c>
      <c r="AX32" s="419">
        <f>SUM(AX29:AX31)</f>
        <v>5</v>
      </c>
      <c r="AY32" s="418">
        <f>SUM(AY29:AY31)</f>
        <v>1</v>
      </c>
      <c r="AZ32" s="418">
        <f>SUM(AZ29:AZ31)</f>
        <v>4</v>
      </c>
      <c r="BA32" s="420"/>
      <c r="BB32" s="1480">
        <f>SUM(BB29:BB31)</f>
        <v>4</v>
      </c>
      <c r="BC32" s="1481">
        <v>1</v>
      </c>
      <c r="BD32" s="1481">
        <v>3</v>
      </c>
      <c r="BE32" s="356"/>
    </row>
    <row r="33" spans="2:57" s="29" customFormat="1" ht="49.5" customHeight="1" thickBot="1">
      <c r="B33" s="2508" t="s">
        <v>105</v>
      </c>
      <c r="C33" s="2509"/>
      <c r="D33" s="2509"/>
      <c r="E33" s="2509"/>
      <c r="F33" s="2509"/>
      <c r="G33" s="2509"/>
      <c r="H33" s="2509"/>
      <c r="I33" s="2509"/>
      <c r="J33" s="2509"/>
      <c r="K33" s="2509"/>
      <c r="L33" s="2509"/>
      <c r="M33" s="2509"/>
      <c r="N33" s="2509"/>
      <c r="O33" s="2509"/>
      <c r="P33" s="2509"/>
      <c r="Q33" s="2509"/>
      <c r="R33" s="2509"/>
      <c r="S33" s="2509"/>
      <c r="T33" s="2509"/>
      <c r="U33" s="2509"/>
      <c r="V33" s="2509"/>
      <c r="W33" s="2509"/>
      <c r="X33" s="2509"/>
      <c r="Y33" s="2509"/>
      <c r="Z33" s="2509"/>
      <c r="AA33" s="2509"/>
      <c r="AB33" s="2509"/>
      <c r="AC33" s="2509"/>
      <c r="AD33" s="2509"/>
      <c r="AE33" s="2509"/>
      <c r="AF33" s="2509"/>
      <c r="AG33" s="2509"/>
      <c r="AH33" s="2509"/>
      <c r="AI33" s="2509"/>
      <c r="AJ33" s="2509"/>
      <c r="AK33" s="2509"/>
      <c r="AL33" s="2509"/>
      <c r="AM33" s="2509"/>
      <c r="AN33" s="2509"/>
      <c r="AO33" s="2509"/>
      <c r="AP33" s="2509"/>
      <c r="AQ33" s="2509"/>
      <c r="AR33" s="2509"/>
      <c r="AS33" s="2509"/>
      <c r="AT33" s="2509"/>
      <c r="AU33" s="2509"/>
      <c r="AV33" s="2509"/>
      <c r="AW33" s="2509"/>
      <c r="AX33" s="2509"/>
      <c r="AY33" s="2509"/>
      <c r="AZ33" s="2509"/>
      <c r="BA33" s="2509"/>
      <c r="BB33" s="2509"/>
      <c r="BC33" s="2509"/>
      <c r="BD33" s="2509"/>
      <c r="BE33" s="2510"/>
    </row>
    <row r="34" spans="2:57" s="29" customFormat="1" ht="49.5" customHeight="1">
      <c r="B34" s="709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3489"/>
      <c r="U34" s="3489"/>
      <c r="V34" s="3490"/>
      <c r="W34" s="3596"/>
      <c r="X34" s="3597"/>
      <c r="Y34" s="3597"/>
      <c r="Z34" s="3597"/>
      <c r="AA34" s="3597"/>
      <c r="AB34" s="3597"/>
      <c r="AC34" s="3597"/>
      <c r="AD34" s="3597"/>
      <c r="AE34" s="713"/>
      <c r="AF34" s="714"/>
      <c r="AG34" s="714"/>
      <c r="AH34" s="714"/>
      <c r="AI34" s="714"/>
      <c r="AJ34" s="714"/>
      <c r="AK34" s="714"/>
      <c r="AL34" s="714"/>
      <c r="AM34" s="322"/>
      <c r="AN34" s="322"/>
      <c r="AO34" s="670"/>
      <c r="AP34" s="422"/>
      <c r="AQ34" s="423"/>
      <c r="AR34" s="423"/>
      <c r="AS34" s="369"/>
      <c r="AT34" s="422"/>
      <c r="AU34" s="423"/>
      <c r="AV34" s="423"/>
      <c r="AW34" s="369"/>
      <c r="AX34" s="424"/>
      <c r="AY34" s="423"/>
      <c r="AZ34" s="423"/>
      <c r="BA34" s="358"/>
      <c r="BB34" s="359"/>
      <c r="BC34" s="360"/>
      <c r="BD34" s="360"/>
      <c r="BE34" s="361"/>
    </row>
    <row r="35" spans="2:57" s="29" customFormat="1" ht="49.5" customHeight="1" thickBot="1">
      <c r="B35" s="3761" t="s">
        <v>150</v>
      </c>
      <c r="C35" s="3762"/>
      <c r="D35" s="3762"/>
      <c r="E35" s="3762"/>
      <c r="F35" s="3762"/>
      <c r="G35" s="3762"/>
      <c r="H35" s="3762"/>
      <c r="I35" s="3762"/>
      <c r="J35" s="3762"/>
      <c r="K35" s="3762"/>
      <c r="L35" s="3762"/>
      <c r="M35" s="3762"/>
      <c r="N35" s="3762"/>
      <c r="O35" s="3762"/>
      <c r="P35" s="3762"/>
      <c r="Q35" s="3762"/>
      <c r="R35" s="3762"/>
      <c r="S35" s="3762"/>
      <c r="T35" s="3762"/>
      <c r="U35" s="3762"/>
      <c r="V35" s="3762"/>
      <c r="W35" s="3762"/>
      <c r="X35" s="3762"/>
      <c r="Y35" s="3762"/>
      <c r="Z35" s="3762"/>
      <c r="AA35" s="3762"/>
      <c r="AB35" s="3762"/>
      <c r="AC35" s="3762"/>
      <c r="AD35" s="3762"/>
      <c r="AE35" s="715"/>
      <c r="AF35" s="716"/>
      <c r="AG35" s="716"/>
      <c r="AH35" s="716"/>
      <c r="AI35" s="716"/>
      <c r="AJ35" s="716"/>
      <c r="AK35" s="716"/>
      <c r="AL35" s="716"/>
      <c r="AM35" s="323"/>
      <c r="AN35" s="323"/>
      <c r="AO35" s="671"/>
      <c r="AP35" s="425"/>
      <c r="AQ35" s="426"/>
      <c r="AR35" s="426"/>
      <c r="AS35" s="370"/>
      <c r="AT35" s="425"/>
      <c r="AU35" s="426"/>
      <c r="AV35" s="426"/>
      <c r="AW35" s="370"/>
      <c r="AX35" s="427"/>
      <c r="AY35" s="426"/>
      <c r="AZ35" s="426"/>
      <c r="BA35" s="362"/>
      <c r="BB35" s="363"/>
      <c r="BC35" s="364"/>
      <c r="BD35" s="364"/>
      <c r="BE35" s="365"/>
    </row>
    <row r="36" spans="2:66" s="1555" customFormat="1" ht="51.75" customHeight="1" thickBot="1">
      <c r="B36" s="3522" t="s">
        <v>120</v>
      </c>
      <c r="C36" s="3523"/>
      <c r="D36" s="3523"/>
      <c r="E36" s="3523"/>
      <c r="F36" s="3523"/>
      <c r="G36" s="3523"/>
      <c r="H36" s="3523"/>
      <c r="I36" s="3523"/>
      <c r="J36" s="3523"/>
      <c r="K36" s="3523"/>
      <c r="L36" s="3523"/>
      <c r="M36" s="3523"/>
      <c r="N36" s="3523"/>
      <c r="O36" s="3523"/>
      <c r="P36" s="3523"/>
      <c r="Q36" s="3523"/>
      <c r="R36" s="3523"/>
      <c r="S36" s="3523"/>
      <c r="T36" s="3523"/>
      <c r="U36" s="3523"/>
      <c r="V36" s="3523"/>
      <c r="W36" s="3523"/>
      <c r="X36" s="3523"/>
      <c r="Y36" s="3523"/>
      <c r="Z36" s="3523"/>
      <c r="AA36" s="3523"/>
      <c r="AB36" s="3523"/>
      <c r="AC36" s="3523"/>
      <c r="AD36" s="3524"/>
      <c r="AE36" s="1557">
        <f>AE27+AE32</f>
        <v>18.5</v>
      </c>
      <c r="AF36" s="1558">
        <f>AF27+AF32</f>
        <v>555</v>
      </c>
      <c r="AG36" s="1558">
        <f>AG27+AG32</f>
        <v>261</v>
      </c>
      <c r="AH36" s="1558">
        <f>AH27+AH32</f>
        <v>81</v>
      </c>
      <c r="AI36" s="1558"/>
      <c r="AJ36" s="1558">
        <f>AJ27+AJ32</f>
        <v>180</v>
      </c>
      <c r="AK36" s="1558"/>
      <c r="AL36" s="1558"/>
      <c r="AM36" s="1558"/>
      <c r="AN36" s="1559"/>
      <c r="AO36" s="1560">
        <f>AO27+AO32</f>
        <v>294</v>
      </c>
      <c r="AP36" s="1557"/>
      <c r="AQ36" s="1558">
        <v>6</v>
      </c>
      <c r="AR36" s="1558">
        <v>1</v>
      </c>
      <c r="AS36" s="1561"/>
      <c r="AT36" s="1557"/>
      <c r="AU36" s="1558"/>
      <c r="AV36" s="1558"/>
      <c r="AW36" s="1561">
        <v>1</v>
      </c>
      <c r="AX36" s="1562">
        <f>AX27+AX32</f>
        <v>9.5</v>
      </c>
      <c r="AY36" s="1558">
        <v>3.5</v>
      </c>
      <c r="AZ36" s="1558">
        <v>6</v>
      </c>
      <c r="BA36" s="1559"/>
      <c r="BB36" s="1557">
        <v>5</v>
      </c>
      <c r="BC36" s="1558">
        <v>1</v>
      </c>
      <c r="BD36" s="1558">
        <v>4</v>
      </c>
      <c r="BE36" s="1561"/>
      <c r="BF36" s="1563"/>
      <c r="BG36" s="1563"/>
      <c r="BH36" s="1563"/>
      <c r="BI36" s="1563"/>
      <c r="BJ36" s="1563"/>
      <c r="BK36" s="1564"/>
      <c r="BL36" s="1565"/>
      <c r="BM36" s="1556"/>
      <c r="BN36" s="1556"/>
    </row>
    <row r="37" spans="2:66" s="286" customFormat="1" ht="45.75" customHeight="1" thickBot="1">
      <c r="B37" s="3763" t="s">
        <v>121</v>
      </c>
      <c r="C37" s="3764"/>
      <c r="D37" s="3764"/>
      <c r="E37" s="3764"/>
      <c r="F37" s="3764"/>
      <c r="G37" s="3764"/>
      <c r="H37" s="3764"/>
      <c r="I37" s="3764"/>
      <c r="J37" s="3764"/>
      <c r="K37" s="3764"/>
      <c r="L37" s="3764"/>
      <c r="M37" s="3764"/>
      <c r="N37" s="3764"/>
      <c r="O37" s="3764"/>
      <c r="P37" s="3764"/>
      <c r="Q37" s="3764"/>
      <c r="R37" s="3764"/>
      <c r="S37" s="3764"/>
      <c r="T37" s="3764"/>
      <c r="U37" s="3764"/>
      <c r="V37" s="3764"/>
      <c r="W37" s="3764"/>
      <c r="X37" s="3764"/>
      <c r="Y37" s="3764"/>
      <c r="Z37" s="3764"/>
      <c r="AA37" s="3764"/>
      <c r="AB37" s="3764"/>
      <c r="AC37" s="3764"/>
      <c r="AD37" s="3764"/>
      <c r="AE37" s="3764"/>
      <c r="AF37" s="3764"/>
      <c r="AG37" s="3764"/>
      <c r="AH37" s="3764"/>
      <c r="AI37" s="3764"/>
      <c r="AJ37" s="3764"/>
      <c r="AK37" s="3764"/>
      <c r="AL37" s="3764"/>
      <c r="AM37" s="3764"/>
      <c r="AN37" s="3764"/>
      <c r="AO37" s="3764"/>
      <c r="AP37" s="3764"/>
      <c r="AQ37" s="3764"/>
      <c r="AR37" s="3764"/>
      <c r="AS37" s="3764"/>
      <c r="AT37" s="3764"/>
      <c r="AU37" s="3764"/>
      <c r="AV37" s="3764"/>
      <c r="AW37" s="3764"/>
      <c r="AX37" s="3764"/>
      <c r="AY37" s="3764"/>
      <c r="AZ37" s="3764"/>
      <c r="BA37" s="3764"/>
      <c r="BB37" s="3764"/>
      <c r="BC37" s="3764"/>
      <c r="BD37" s="3764"/>
      <c r="BE37" s="3765"/>
      <c r="BF37" s="291"/>
      <c r="BG37" s="291"/>
      <c r="BH37" s="291"/>
      <c r="BI37" s="291"/>
      <c r="BJ37" s="291"/>
      <c r="BL37" s="287"/>
      <c r="BM37" s="288"/>
      <c r="BN37" s="288"/>
    </row>
    <row r="38" spans="2:66" s="286" customFormat="1" ht="60.75" customHeight="1" thickBot="1">
      <c r="B38" s="3593" t="s">
        <v>122</v>
      </c>
      <c r="C38" s="3594"/>
      <c r="D38" s="3594"/>
      <c r="E38" s="3594"/>
      <c r="F38" s="3594"/>
      <c r="G38" s="3594"/>
      <c r="H38" s="3594"/>
      <c r="I38" s="3594"/>
      <c r="J38" s="3594"/>
      <c r="K38" s="3594"/>
      <c r="L38" s="3594"/>
      <c r="M38" s="3594"/>
      <c r="N38" s="3594"/>
      <c r="O38" s="3594"/>
      <c r="P38" s="3594"/>
      <c r="Q38" s="3594"/>
      <c r="R38" s="3594"/>
      <c r="S38" s="3594"/>
      <c r="T38" s="3594"/>
      <c r="U38" s="3594"/>
      <c r="V38" s="3594"/>
      <c r="W38" s="3594"/>
      <c r="X38" s="3594"/>
      <c r="Y38" s="3594"/>
      <c r="Z38" s="3594"/>
      <c r="AA38" s="3594"/>
      <c r="AB38" s="3594"/>
      <c r="AC38" s="3594"/>
      <c r="AD38" s="3594"/>
      <c r="AE38" s="3594"/>
      <c r="AF38" s="3594"/>
      <c r="AG38" s="3594"/>
      <c r="AH38" s="3594"/>
      <c r="AI38" s="3594"/>
      <c r="AJ38" s="3594"/>
      <c r="AK38" s="3594"/>
      <c r="AL38" s="3594"/>
      <c r="AM38" s="3594"/>
      <c r="AN38" s="3594"/>
      <c r="AO38" s="3594"/>
      <c r="AP38" s="3594"/>
      <c r="AQ38" s="3594"/>
      <c r="AR38" s="3594"/>
      <c r="AS38" s="3594"/>
      <c r="AT38" s="3594"/>
      <c r="AU38" s="3594"/>
      <c r="AV38" s="3594"/>
      <c r="AW38" s="3594"/>
      <c r="AX38" s="3594"/>
      <c r="AY38" s="3594"/>
      <c r="AZ38" s="3594"/>
      <c r="BA38" s="3594"/>
      <c r="BB38" s="3594"/>
      <c r="BC38" s="3594"/>
      <c r="BD38" s="3594"/>
      <c r="BE38" s="3595"/>
      <c r="BF38" s="278"/>
      <c r="BG38" s="278"/>
      <c r="BH38" s="278"/>
      <c r="BI38" s="278"/>
      <c r="BJ38" s="278"/>
      <c r="BL38" s="287"/>
      <c r="BM38" s="288"/>
      <c r="BN38" s="288"/>
    </row>
    <row r="39" spans="2:57" s="29" customFormat="1" ht="102" customHeight="1">
      <c r="B39" s="764">
        <v>8</v>
      </c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3234" t="s">
        <v>320</v>
      </c>
      <c r="U39" s="3235"/>
      <c r="V39" s="3766"/>
      <c r="W39" s="2944" t="s">
        <v>187</v>
      </c>
      <c r="X39" s="3586"/>
      <c r="Y39" s="3586"/>
      <c r="Z39" s="3586"/>
      <c r="AA39" s="3586"/>
      <c r="AB39" s="3586"/>
      <c r="AC39" s="3586"/>
      <c r="AD39" s="3587"/>
      <c r="AE39" s="1494">
        <v>3.5</v>
      </c>
      <c r="AF39" s="1495">
        <f>AE39*30</f>
        <v>105</v>
      </c>
      <c r="AG39" s="1476">
        <f>AH39+AJ39+AL39</f>
        <v>36</v>
      </c>
      <c r="AH39" s="712">
        <v>9</v>
      </c>
      <c r="AI39" s="712"/>
      <c r="AJ39" s="712"/>
      <c r="AK39" s="712"/>
      <c r="AL39" s="712">
        <v>27</v>
      </c>
      <c r="AM39" s="320"/>
      <c r="AN39" s="320"/>
      <c r="AO39" s="667">
        <f>AF39-AG39</f>
        <v>69</v>
      </c>
      <c r="AP39" s="428">
        <v>1</v>
      </c>
      <c r="AQ39" s="413"/>
      <c r="AR39" s="413">
        <v>1</v>
      </c>
      <c r="AS39" s="413"/>
      <c r="AT39" s="414"/>
      <c r="AU39" s="413"/>
      <c r="AV39" s="413"/>
      <c r="AW39" s="345"/>
      <c r="AX39" s="417">
        <v>2</v>
      </c>
      <c r="AY39" s="416">
        <v>0.5</v>
      </c>
      <c r="AZ39" s="416"/>
      <c r="BA39" s="357">
        <v>1.5</v>
      </c>
      <c r="BB39" s="1496"/>
      <c r="BC39" s="1497"/>
      <c r="BD39" s="1497"/>
      <c r="BE39" s="1498"/>
    </row>
    <row r="40" spans="2:57" s="29" customFormat="1" ht="84.75" customHeight="1">
      <c r="B40" s="764">
        <v>9</v>
      </c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3236" t="s">
        <v>321</v>
      </c>
      <c r="U40" s="3237"/>
      <c r="V40" s="3521"/>
      <c r="W40" s="3240" t="s">
        <v>187</v>
      </c>
      <c r="X40" s="3242"/>
      <c r="Y40" s="3242"/>
      <c r="Z40" s="3242"/>
      <c r="AA40" s="3242"/>
      <c r="AB40" s="3242"/>
      <c r="AC40" s="3242"/>
      <c r="AD40" s="3263"/>
      <c r="AE40" s="711">
        <v>4</v>
      </c>
      <c r="AF40" s="1475">
        <v>120</v>
      </c>
      <c r="AG40" s="1476">
        <f>AH40+AJ40+AL40</f>
        <v>36</v>
      </c>
      <c r="AH40" s="712">
        <v>9</v>
      </c>
      <c r="AI40" s="712"/>
      <c r="AJ40" s="712">
        <v>27</v>
      </c>
      <c r="AK40" s="712"/>
      <c r="AL40" s="712"/>
      <c r="AM40" s="320"/>
      <c r="AN40" s="320"/>
      <c r="AO40" s="668">
        <f>AF40-AG40</f>
        <v>84</v>
      </c>
      <c r="AP40" s="421"/>
      <c r="AQ40" s="416">
        <v>2</v>
      </c>
      <c r="AR40" s="416"/>
      <c r="AS40" s="416"/>
      <c r="AT40" s="417"/>
      <c r="AU40" s="416"/>
      <c r="AV40" s="416"/>
      <c r="AW40" s="349"/>
      <c r="AX40" s="417"/>
      <c r="AY40" s="416"/>
      <c r="AZ40" s="416"/>
      <c r="BA40" s="357"/>
      <c r="BB40" s="1477">
        <v>2</v>
      </c>
      <c r="BC40" s="1478">
        <v>0.5</v>
      </c>
      <c r="BD40" s="1478">
        <v>1.5</v>
      </c>
      <c r="BE40" s="1479"/>
    </row>
    <row r="41" spans="2:57" s="29" customFormat="1" ht="96.75" customHeight="1">
      <c r="B41" s="764">
        <v>10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3236" t="s">
        <v>322</v>
      </c>
      <c r="U41" s="3237"/>
      <c r="V41" s="3521"/>
      <c r="W41" s="3240" t="s">
        <v>187</v>
      </c>
      <c r="X41" s="3242"/>
      <c r="Y41" s="3242"/>
      <c r="Z41" s="3242"/>
      <c r="AA41" s="3242"/>
      <c r="AB41" s="3242"/>
      <c r="AC41" s="3242"/>
      <c r="AD41" s="3263"/>
      <c r="AE41" s="711">
        <v>1</v>
      </c>
      <c r="AF41" s="1475">
        <v>30</v>
      </c>
      <c r="AG41" s="1476"/>
      <c r="AH41" s="712"/>
      <c r="AI41" s="712"/>
      <c r="AJ41" s="712"/>
      <c r="AK41" s="712"/>
      <c r="AL41" s="712"/>
      <c r="AM41" s="320"/>
      <c r="AN41" s="320"/>
      <c r="AO41" s="668">
        <v>30</v>
      </c>
      <c r="AP41" s="421"/>
      <c r="AQ41" s="416"/>
      <c r="AR41" s="416"/>
      <c r="AS41" s="416"/>
      <c r="AT41" s="417">
        <v>2</v>
      </c>
      <c r="AU41" s="416"/>
      <c r="AV41" s="416"/>
      <c r="AW41" s="349"/>
      <c r="AX41" s="417"/>
      <c r="AY41" s="416"/>
      <c r="AZ41" s="416"/>
      <c r="BA41" s="357"/>
      <c r="BB41" s="1477" t="s">
        <v>231</v>
      </c>
      <c r="BC41" s="1478"/>
      <c r="BD41" s="1478"/>
      <c r="BE41" s="1479"/>
    </row>
    <row r="42" spans="2:57" s="29" customFormat="1" ht="77.25" customHeight="1" thickBot="1">
      <c r="B42" s="764">
        <v>11</v>
      </c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2954" t="s">
        <v>323</v>
      </c>
      <c r="U42" s="2978"/>
      <c r="V42" s="2979"/>
      <c r="W42" s="2871" t="s">
        <v>191</v>
      </c>
      <c r="X42" s="2871"/>
      <c r="Y42" s="2871"/>
      <c r="Z42" s="2871"/>
      <c r="AA42" s="2871"/>
      <c r="AB42" s="2871"/>
      <c r="AC42" s="2871"/>
      <c r="AD42" s="2872"/>
      <c r="AE42" s="711">
        <v>2</v>
      </c>
      <c r="AF42" s="1475">
        <v>60</v>
      </c>
      <c r="AG42" s="1476">
        <v>36</v>
      </c>
      <c r="AH42" s="712">
        <v>9</v>
      </c>
      <c r="AI42" s="712"/>
      <c r="AJ42" s="712"/>
      <c r="AK42" s="712"/>
      <c r="AL42" s="712">
        <v>27</v>
      </c>
      <c r="AM42" s="320"/>
      <c r="AN42" s="320"/>
      <c r="AO42" s="668">
        <v>24</v>
      </c>
      <c r="AP42" s="421"/>
      <c r="AQ42" s="416">
        <v>1</v>
      </c>
      <c r="AR42" s="416">
        <v>1</v>
      </c>
      <c r="AS42" s="416"/>
      <c r="AT42" s="417"/>
      <c r="AU42" s="416"/>
      <c r="AV42" s="416"/>
      <c r="AW42" s="349"/>
      <c r="AX42" s="417">
        <v>2</v>
      </c>
      <c r="AY42" s="416">
        <v>0.5</v>
      </c>
      <c r="AZ42" s="416"/>
      <c r="BA42" s="357">
        <v>1.5</v>
      </c>
      <c r="BB42" s="1477"/>
      <c r="BC42" s="1478"/>
      <c r="BD42" s="1478"/>
      <c r="BE42" s="1479"/>
    </row>
    <row r="43" spans="2:57" s="1549" customFormat="1" ht="49.5" customHeight="1" thickBot="1">
      <c r="B43" s="3518" t="s">
        <v>152</v>
      </c>
      <c r="C43" s="3519"/>
      <c r="D43" s="3519"/>
      <c r="E43" s="3519"/>
      <c r="F43" s="3519"/>
      <c r="G43" s="3519"/>
      <c r="H43" s="3519"/>
      <c r="I43" s="3519"/>
      <c r="J43" s="3519"/>
      <c r="K43" s="3519"/>
      <c r="L43" s="3519"/>
      <c r="M43" s="3519"/>
      <c r="N43" s="3519"/>
      <c r="O43" s="3519"/>
      <c r="P43" s="3519"/>
      <c r="Q43" s="3519"/>
      <c r="R43" s="3519"/>
      <c r="S43" s="3519"/>
      <c r="T43" s="3519"/>
      <c r="U43" s="3519"/>
      <c r="V43" s="3519"/>
      <c r="W43" s="3519"/>
      <c r="X43" s="3519"/>
      <c r="Y43" s="3519"/>
      <c r="Z43" s="3519"/>
      <c r="AA43" s="3519"/>
      <c r="AB43" s="3519"/>
      <c r="AC43" s="3519"/>
      <c r="AD43" s="3520"/>
      <c r="AE43" s="1537">
        <f>SUM(AE39:AE42)</f>
        <v>10.5</v>
      </c>
      <c r="AF43" s="1538">
        <f>SUM(AF39:AF42)</f>
        <v>315</v>
      </c>
      <c r="AG43" s="1538">
        <f>SUM(AG39:AG42)</f>
        <v>108</v>
      </c>
      <c r="AH43" s="1538">
        <f>SUM(AH39:AH42)</f>
        <v>27</v>
      </c>
      <c r="AI43" s="1538"/>
      <c r="AJ43" s="1538">
        <v>27</v>
      </c>
      <c r="AK43" s="1538"/>
      <c r="AL43" s="1538">
        <f>SUM(AL39:AL42)</f>
        <v>54</v>
      </c>
      <c r="AM43" s="1539"/>
      <c r="AN43" s="1539"/>
      <c r="AO43" s="1540">
        <f>SUM(AO39:AO42)</f>
        <v>207</v>
      </c>
      <c r="AP43" s="1541">
        <v>1</v>
      </c>
      <c r="AQ43" s="1542">
        <v>2</v>
      </c>
      <c r="AR43" s="1542">
        <v>2</v>
      </c>
      <c r="AS43" s="1543"/>
      <c r="AT43" s="1544">
        <v>1</v>
      </c>
      <c r="AU43" s="1542"/>
      <c r="AV43" s="1542"/>
      <c r="AW43" s="1543"/>
      <c r="AX43" s="1541">
        <v>4</v>
      </c>
      <c r="AY43" s="1542">
        <v>1</v>
      </c>
      <c r="AZ43" s="1542"/>
      <c r="BA43" s="1545">
        <v>3</v>
      </c>
      <c r="BB43" s="1546">
        <v>2</v>
      </c>
      <c r="BC43" s="1547">
        <v>0.5</v>
      </c>
      <c r="BD43" s="1547">
        <v>1.5</v>
      </c>
      <c r="BE43" s="1548"/>
    </row>
    <row r="44" spans="2:57" s="29" customFormat="1" ht="49.5" customHeight="1" thickBot="1">
      <c r="B44" s="2508" t="s">
        <v>143</v>
      </c>
      <c r="C44" s="2509"/>
      <c r="D44" s="2509"/>
      <c r="E44" s="2509"/>
      <c r="F44" s="2509"/>
      <c r="G44" s="2509"/>
      <c r="H44" s="2509"/>
      <c r="I44" s="2509"/>
      <c r="J44" s="2509"/>
      <c r="K44" s="2509"/>
      <c r="L44" s="2509"/>
      <c r="M44" s="2509"/>
      <c r="N44" s="2509"/>
      <c r="O44" s="2509"/>
      <c r="P44" s="2509"/>
      <c r="Q44" s="2509"/>
      <c r="R44" s="2509"/>
      <c r="S44" s="2509"/>
      <c r="T44" s="2509"/>
      <c r="U44" s="2509"/>
      <c r="V44" s="2509"/>
      <c r="W44" s="2509"/>
      <c r="X44" s="2509"/>
      <c r="Y44" s="2509"/>
      <c r="Z44" s="2509"/>
      <c r="AA44" s="2509"/>
      <c r="AB44" s="2509"/>
      <c r="AC44" s="2509"/>
      <c r="AD44" s="2509"/>
      <c r="AE44" s="2509"/>
      <c r="AF44" s="2509"/>
      <c r="AG44" s="2509"/>
      <c r="AH44" s="2509"/>
      <c r="AI44" s="2509"/>
      <c r="AJ44" s="2509"/>
      <c r="AK44" s="2509"/>
      <c r="AL44" s="2509"/>
      <c r="AM44" s="2509"/>
      <c r="AN44" s="2509"/>
      <c r="AO44" s="2509"/>
      <c r="AP44" s="2509"/>
      <c r="AQ44" s="2509"/>
      <c r="AR44" s="2509"/>
      <c r="AS44" s="2509"/>
      <c r="AT44" s="2509"/>
      <c r="AU44" s="2509"/>
      <c r="AV44" s="2509"/>
      <c r="AW44" s="2509"/>
      <c r="AX44" s="3561"/>
      <c r="AY44" s="3561"/>
      <c r="AZ44" s="3561"/>
      <c r="BA44" s="3561"/>
      <c r="BB44" s="3562"/>
      <c r="BC44" s="3562"/>
      <c r="BD44" s="3562"/>
      <c r="BE44" s="3563"/>
    </row>
    <row r="45" spans="2:57" s="29" customFormat="1" ht="49.5" customHeight="1">
      <c r="B45" s="764">
        <v>12</v>
      </c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3234" t="s">
        <v>324</v>
      </c>
      <c r="U45" s="3235"/>
      <c r="V45" s="3574"/>
      <c r="W45" s="3605" t="s">
        <v>187</v>
      </c>
      <c r="X45" s="3606"/>
      <c r="Y45" s="3606"/>
      <c r="Z45" s="3606"/>
      <c r="AA45" s="3606"/>
      <c r="AB45" s="3606"/>
      <c r="AC45" s="3606"/>
      <c r="AD45" s="3607"/>
      <c r="AE45" s="1499">
        <v>6.5</v>
      </c>
      <c r="AF45" s="1495">
        <f>AE45*30</f>
        <v>195</v>
      </c>
      <c r="AG45" s="1499">
        <v>64</v>
      </c>
      <c r="AH45" s="1500">
        <v>36</v>
      </c>
      <c r="AI45" s="1500"/>
      <c r="AJ45" s="1500"/>
      <c r="AK45" s="1500"/>
      <c r="AL45" s="1500">
        <v>28</v>
      </c>
      <c r="AM45" s="319"/>
      <c r="AN45" s="319"/>
      <c r="AO45" s="667">
        <v>131</v>
      </c>
      <c r="AP45" s="428">
        <v>1</v>
      </c>
      <c r="AQ45" s="413"/>
      <c r="AR45" s="413"/>
      <c r="AS45" s="413"/>
      <c r="AT45" s="414"/>
      <c r="AU45" s="413"/>
      <c r="AV45" s="413"/>
      <c r="AW45" s="415"/>
      <c r="AX45" s="428">
        <v>3.5</v>
      </c>
      <c r="AY45" s="413">
        <v>2</v>
      </c>
      <c r="AZ45" s="413"/>
      <c r="BA45" s="345">
        <v>1.5</v>
      </c>
      <c r="BB45" s="1575"/>
      <c r="BC45" s="1497"/>
      <c r="BD45" s="1497"/>
      <c r="BE45" s="1498"/>
    </row>
    <row r="46" spans="2:57" s="29" customFormat="1" ht="49.5" customHeight="1">
      <c r="B46" s="764">
        <v>13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3236" t="s">
        <v>325</v>
      </c>
      <c r="U46" s="3237"/>
      <c r="V46" s="3758"/>
      <c r="W46" s="3568" t="s">
        <v>187</v>
      </c>
      <c r="X46" s="3569"/>
      <c r="Y46" s="3569"/>
      <c r="Z46" s="3569"/>
      <c r="AA46" s="3569"/>
      <c r="AB46" s="3569"/>
      <c r="AC46" s="3569"/>
      <c r="AD46" s="3570"/>
      <c r="AE46" s="1476">
        <v>1</v>
      </c>
      <c r="AF46" s="1475">
        <v>30</v>
      </c>
      <c r="AG46" s="1476"/>
      <c r="AH46" s="712"/>
      <c r="AI46" s="712"/>
      <c r="AJ46" s="712"/>
      <c r="AK46" s="712"/>
      <c r="AL46" s="712"/>
      <c r="AM46" s="320"/>
      <c r="AN46" s="320"/>
      <c r="AO46" s="668">
        <v>30</v>
      </c>
      <c r="AP46" s="421"/>
      <c r="AQ46" s="416"/>
      <c r="AR46" s="416"/>
      <c r="AS46" s="416"/>
      <c r="AT46" s="417">
        <v>1</v>
      </c>
      <c r="AU46" s="416"/>
      <c r="AV46" s="416"/>
      <c r="AW46" s="357"/>
      <c r="AX46" s="421" t="s">
        <v>231</v>
      </c>
      <c r="AY46" s="416"/>
      <c r="AZ46" s="416"/>
      <c r="BA46" s="349"/>
      <c r="BB46" s="1501"/>
      <c r="BC46" s="1478"/>
      <c r="BD46" s="1478"/>
      <c r="BE46" s="1479"/>
    </row>
    <row r="47" spans="2:57" s="29" customFormat="1" ht="49.5" customHeight="1">
      <c r="B47" s="764">
        <v>14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2876" t="s">
        <v>326</v>
      </c>
      <c r="U47" s="2877"/>
      <c r="V47" s="2877"/>
      <c r="W47" s="3568" t="s">
        <v>187</v>
      </c>
      <c r="X47" s="3569"/>
      <c r="Y47" s="3569"/>
      <c r="Z47" s="3569"/>
      <c r="AA47" s="3569"/>
      <c r="AB47" s="3569"/>
      <c r="AC47" s="3569"/>
      <c r="AD47" s="3570"/>
      <c r="AE47" s="1476">
        <v>4</v>
      </c>
      <c r="AF47" s="1475">
        <f>AE47*30</f>
        <v>120</v>
      </c>
      <c r="AG47" s="1476">
        <f>AH47+AJ47+AL47</f>
        <v>46</v>
      </c>
      <c r="AH47" s="712">
        <v>28</v>
      </c>
      <c r="AI47" s="712"/>
      <c r="AJ47" s="712">
        <v>18</v>
      </c>
      <c r="AK47" s="712"/>
      <c r="AL47" s="712"/>
      <c r="AM47" s="320"/>
      <c r="AN47" s="320"/>
      <c r="AO47" s="668">
        <f>AF47-AG47</f>
        <v>74</v>
      </c>
      <c r="AP47" s="421">
        <v>2</v>
      </c>
      <c r="AQ47" s="416"/>
      <c r="AR47" s="416"/>
      <c r="AS47" s="416"/>
      <c r="AT47" s="417"/>
      <c r="AU47" s="416"/>
      <c r="AV47" s="416"/>
      <c r="AW47" s="357">
        <v>2</v>
      </c>
      <c r="AX47" s="422"/>
      <c r="AY47" s="423"/>
      <c r="AZ47" s="423"/>
      <c r="BA47" s="369"/>
      <c r="BB47" s="1502">
        <v>2.5</v>
      </c>
      <c r="BC47" s="1465">
        <v>1.5</v>
      </c>
      <c r="BD47" s="1465">
        <v>1</v>
      </c>
      <c r="BE47" s="1503"/>
    </row>
    <row r="48" spans="2:57" s="29" customFormat="1" ht="49.5" customHeight="1">
      <c r="B48" s="764">
        <v>15</v>
      </c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2876" t="s">
        <v>327</v>
      </c>
      <c r="U48" s="2877"/>
      <c r="V48" s="2877"/>
      <c r="W48" s="3568" t="s">
        <v>257</v>
      </c>
      <c r="X48" s="3569"/>
      <c r="Y48" s="3569"/>
      <c r="Z48" s="3569"/>
      <c r="AA48" s="3569"/>
      <c r="AB48" s="3569"/>
      <c r="AC48" s="3569"/>
      <c r="AD48" s="3570"/>
      <c r="AE48" s="1476">
        <v>3.5</v>
      </c>
      <c r="AF48" s="1475">
        <f aca="true" t="shared" si="0" ref="AF48:AF53">AE48*30</f>
        <v>105</v>
      </c>
      <c r="AG48" s="1476">
        <f aca="true" t="shared" si="1" ref="AG48:AG53">AH48+AJ48+AL48</f>
        <v>18</v>
      </c>
      <c r="AH48" s="712"/>
      <c r="AI48" s="712"/>
      <c r="AJ48" s="712"/>
      <c r="AK48" s="712"/>
      <c r="AL48" s="712">
        <v>18</v>
      </c>
      <c r="AM48" s="320"/>
      <c r="AN48" s="320"/>
      <c r="AO48" s="668">
        <f aca="true" t="shared" si="2" ref="AO48:AO53">AF48-AG48</f>
        <v>87</v>
      </c>
      <c r="AP48" s="421"/>
      <c r="AQ48" s="416">
        <v>1</v>
      </c>
      <c r="AR48" s="416"/>
      <c r="AS48" s="416"/>
      <c r="AT48" s="417"/>
      <c r="AU48" s="416">
        <v>1</v>
      </c>
      <c r="AV48" s="416"/>
      <c r="AW48" s="357"/>
      <c r="AX48" s="422">
        <v>1</v>
      </c>
      <c r="AY48" s="423"/>
      <c r="AZ48" s="423"/>
      <c r="BA48" s="369">
        <v>1</v>
      </c>
      <c r="BB48" s="1502"/>
      <c r="BC48" s="1465"/>
      <c r="BD48" s="1465"/>
      <c r="BE48" s="1503"/>
    </row>
    <row r="49" spans="2:57" s="29" customFormat="1" ht="81.75" customHeight="1">
      <c r="B49" s="764">
        <v>16</v>
      </c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2876" t="s">
        <v>328</v>
      </c>
      <c r="U49" s="2877"/>
      <c r="V49" s="3714"/>
      <c r="W49" s="3568" t="s">
        <v>187</v>
      </c>
      <c r="X49" s="3569"/>
      <c r="Y49" s="3569"/>
      <c r="Z49" s="3569"/>
      <c r="AA49" s="3569"/>
      <c r="AB49" s="3569"/>
      <c r="AC49" s="3569"/>
      <c r="AD49" s="3570"/>
      <c r="AE49" s="1508">
        <v>2</v>
      </c>
      <c r="AF49" s="1475">
        <f t="shared" si="0"/>
        <v>60</v>
      </c>
      <c r="AG49" s="1476">
        <f t="shared" si="1"/>
        <v>36</v>
      </c>
      <c r="AH49" s="714">
        <v>18</v>
      </c>
      <c r="AI49" s="714"/>
      <c r="AJ49" s="714"/>
      <c r="AK49" s="714"/>
      <c r="AL49" s="714">
        <v>18</v>
      </c>
      <c r="AM49" s="322"/>
      <c r="AN49" s="322"/>
      <c r="AO49" s="668">
        <f t="shared" si="2"/>
        <v>24</v>
      </c>
      <c r="AP49" s="422">
        <v>2</v>
      </c>
      <c r="AQ49" s="423"/>
      <c r="AR49" s="423"/>
      <c r="AS49" s="423"/>
      <c r="AT49" s="424"/>
      <c r="AU49" s="423"/>
      <c r="AV49" s="423"/>
      <c r="AW49" s="358">
        <v>2</v>
      </c>
      <c r="AX49" s="422"/>
      <c r="AY49" s="423"/>
      <c r="AZ49" s="423"/>
      <c r="BA49" s="369"/>
      <c r="BB49" s="1502">
        <v>2</v>
      </c>
      <c r="BC49" s="1465">
        <v>1</v>
      </c>
      <c r="BD49" s="1465"/>
      <c r="BE49" s="1503">
        <v>1</v>
      </c>
    </row>
    <row r="50" spans="2:57" s="1005" customFormat="1" ht="96.75" customHeight="1">
      <c r="B50" s="824">
        <v>17</v>
      </c>
      <c r="C50" s="829"/>
      <c r="D50" s="829"/>
      <c r="E50" s="829"/>
      <c r="F50" s="829"/>
      <c r="G50" s="829"/>
      <c r="H50" s="829"/>
      <c r="I50" s="829"/>
      <c r="J50" s="829"/>
      <c r="K50" s="829"/>
      <c r="L50" s="829"/>
      <c r="M50" s="829"/>
      <c r="N50" s="829"/>
      <c r="O50" s="829"/>
      <c r="P50" s="829"/>
      <c r="Q50" s="829"/>
      <c r="R50" s="829"/>
      <c r="S50" s="829"/>
      <c r="T50" s="2613" t="s">
        <v>329</v>
      </c>
      <c r="U50" s="3789"/>
      <c r="V50" s="3789"/>
      <c r="W50" s="3334" t="s">
        <v>187</v>
      </c>
      <c r="X50" s="3455"/>
      <c r="Y50" s="3455"/>
      <c r="Z50" s="3455"/>
      <c r="AA50" s="3455"/>
      <c r="AB50" s="3455"/>
      <c r="AC50" s="3455"/>
      <c r="AD50" s="3787"/>
      <c r="AE50" s="1929">
        <v>4</v>
      </c>
      <c r="AF50" s="1930">
        <f t="shared" si="0"/>
        <v>120</v>
      </c>
      <c r="AG50" s="1931">
        <f t="shared" si="1"/>
        <v>46</v>
      </c>
      <c r="AH50" s="1932">
        <v>28</v>
      </c>
      <c r="AI50" s="1932"/>
      <c r="AJ50" s="1932">
        <v>18</v>
      </c>
      <c r="AK50" s="1932"/>
      <c r="AL50" s="1932"/>
      <c r="AM50" s="1933"/>
      <c r="AN50" s="1933"/>
      <c r="AO50" s="1934">
        <f t="shared" si="2"/>
        <v>74</v>
      </c>
      <c r="AP50" s="1935"/>
      <c r="AQ50" s="1936">
        <v>2</v>
      </c>
      <c r="AR50" s="1936"/>
      <c r="AS50" s="1936"/>
      <c r="AT50" s="1937"/>
      <c r="AU50" s="1936"/>
      <c r="AV50" s="1936"/>
      <c r="AW50" s="1938"/>
      <c r="AX50" s="1935"/>
      <c r="AY50" s="1936"/>
      <c r="AZ50" s="1936"/>
      <c r="BA50" s="1939"/>
      <c r="BB50" s="1940">
        <v>2.5</v>
      </c>
      <c r="BC50" s="1941">
        <v>1.5</v>
      </c>
      <c r="BD50" s="1941">
        <v>1</v>
      </c>
      <c r="BE50" s="1942"/>
    </row>
    <row r="51" spans="2:57" s="1005" customFormat="1" ht="79.5" customHeight="1">
      <c r="B51" s="824">
        <v>18</v>
      </c>
      <c r="C51" s="829"/>
      <c r="D51" s="829"/>
      <c r="E51" s="829"/>
      <c r="F51" s="829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2613" t="s">
        <v>330</v>
      </c>
      <c r="U51" s="3789"/>
      <c r="V51" s="3789"/>
      <c r="W51" s="3334" t="s">
        <v>187</v>
      </c>
      <c r="X51" s="3455"/>
      <c r="Y51" s="3455"/>
      <c r="Z51" s="3455"/>
      <c r="AA51" s="3455"/>
      <c r="AB51" s="3455"/>
      <c r="AC51" s="3455"/>
      <c r="AD51" s="3787"/>
      <c r="AE51" s="1929">
        <v>4</v>
      </c>
      <c r="AF51" s="1930">
        <f t="shared" si="0"/>
        <v>120</v>
      </c>
      <c r="AG51" s="1931">
        <f t="shared" si="1"/>
        <v>46</v>
      </c>
      <c r="AH51" s="1932">
        <v>28</v>
      </c>
      <c r="AI51" s="1932"/>
      <c r="AJ51" s="1932">
        <v>18</v>
      </c>
      <c r="AK51" s="1932"/>
      <c r="AL51" s="1932"/>
      <c r="AM51" s="1933"/>
      <c r="AN51" s="1933"/>
      <c r="AO51" s="1934">
        <f t="shared" si="2"/>
        <v>74</v>
      </c>
      <c r="AP51" s="1935"/>
      <c r="AQ51" s="1936">
        <v>2</v>
      </c>
      <c r="AR51" s="1936">
        <v>2</v>
      </c>
      <c r="AS51" s="1936"/>
      <c r="AT51" s="1937"/>
      <c r="AU51" s="1936"/>
      <c r="AV51" s="1936"/>
      <c r="AW51" s="1938"/>
      <c r="AX51" s="1935"/>
      <c r="AY51" s="1936"/>
      <c r="AZ51" s="1936"/>
      <c r="BA51" s="1939"/>
      <c r="BB51" s="1940">
        <v>2.5</v>
      </c>
      <c r="BC51" s="1941">
        <v>1.5</v>
      </c>
      <c r="BD51" s="1941">
        <v>1</v>
      </c>
      <c r="BE51" s="1942"/>
    </row>
    <row r="52" spans="2:57" s="1005" customFormat="1" ht="49.5" customHeight="1">
      <c r="B52" s="823">
        <v>19</v>
      </c>
      <c r="C52" s="823"/>
      <c r="D52" s="823"/>
      <c r="E52" s="823"/>
      <c r="F52" s="823"/>
      <c r="G52" s="823"/>
      <c r="H52" s="823"/>
      <c r="I52" s="823"/>
      <c r="J52" s="823"/>
      <c r="K52" s="823"/>
      <c r="L52" s="823"/>
      <c r="M52" s="823"/>
      <c r="N52" s="823"/>
      <c r="O52" s="823"/>
      <c r="P52" s="823"/>
      <c r="Q52" s="823"/>
      <c r="R52" s="823"/>
      <c r="S52" s="823"/>
      <c r="T52" s="3468" t="s">
        <v>331</v>
      </c>
      <c r="U52" s="2614"/>
      <c r="V52" s="3786"/>
      <c r="W52" s="3334" t="s">
        <v>187</v>
      </c>
      <c r="X52" s="3455"/>
      <c r="Y52" s="3455"/>
      <c r="Z52" s="3455"/>
      <c r="AA52" s="3455"/>
      <c r="AB52" s="3455"/>
      <c r="AC52" s="3455"/>
      <c r="AD52" s="3787"/>
      <c r="AE52" s="1929">
        <v>2</v>
      </c>
      <c r="AF52" s="1930">
        <f t="shared" si="0"/>
        <v>60</v>
      </c>
      <c r="AG52" s="1931">
        <f t="shared" si="1"/>
        <v>36</v>
      </c>
      <c r="AH52" s="1932"/>
      <c r="AI52" s="1932"/>
      <c r="AJ52" s="1932"/>
      <c r="AK52" s="1932"/>
      <c r="AL52" s="1932">
        <v>36</v>
      </c>
      <c r="AM52" s="1933"/>
      <c r="AN52" s="1933"/>
      <c r="AO52" s="1934">
        <f t="shared" si="2"/>
        <v>24</v>
      </c>
      <c r="AP52" s="1935"/>
      <c r="AQ52" s="1936">
        <v>1</v>
      </c>
      <c r="AR52" s="1936"/>
      <c r="AS52" s="1936"/>
      <c r="AT52" s="1937"/>
      <c r="AU52" s="1936"/>
      <c r="AV52" s="1936"/>
      <c r="AW52" s="1938"/>
      <c r="AX52" s="1935">
        <v>2</v>
      </c>
      <c r="AY52" s="1936"/>
      <c r="AZ52" s="1936"/>
      <c r="BA52" s="1939">
        <v>2</v>
      </c>
      <c r="BB52" s="1940"/>
      <c r="BC52" s="1941"/>
      <c r="BD52" s="1941"/>
      <c r="BE52" s="1942"/>
    </row>
    <row r="53" spans="2:57" s="1005" customFormat="1" ht="77.25" customHeight="1" thickBot="1">
      <c r="B53" s="785">
        <v>20</v>
      </c>
      <c r="C53" s="1943"/>
      <c r="D53" s="1943"/>
      <c r="E53" s="1943"/>
      <c r="F53" s="1943"/>
      <c r="G53" s="1943"/>
      <c r="H53" s="1943"/>
      <c r="I53" s="1943"/>
      <c r="J53" s="1943"/>
      <c r="K53" s="1943"/>
      <c r="L53" s="1943"/>
      <c r="M53" s="1943"/>
      <c r="N53" s="1943"/>
      <c r="O53" s="1943"/>
      <c r="P53" s="1943"/>
      <c r="Q53" s="1943"/>
      <c r="R53" s="1943"/>
      <c r="S53" s="1943"/>
      <c r="T53" s="3107" t="s">
        <v>333</v>
      </c>
      <c r="U53" s="3108"/>
      <c r="V53" s="3788"/>
      <c r="W53" s="3110" t="s">
        <v>187</v>
      </c>
      <c r="X53" s="3364"/>
      <c r="Y53" s="3364"/>
      <c r="Z53" s="3364"/>
      <c r="AA53" s="3364"/>
      <c r="AB53" s="3364"/>
      <c r="AC53" s="3364"/>
      <c r="AD53" s="3365"/>
      <c r="AE53" s="1944">
        <v>4</v>
      </c>
      <c r="AF53" s="1930">
        <f t="shared" si="0"/>
        <v>120</v>
      </c>
      <c r="AG53" s="1931">
        <f t="shared" si="1"/>
        <v>36</v>
      </c>
      <c r="AH53" s="1932">
        <v>18</v>
      </c>
      <c r="AI53" s="1932"/>
      <c r="AJ53" s="1932">
        <v>18</v>
      </c>
      <c r="AK53" s="1932"/>
      <c r="AL53" s="1932"/>
      <c r="AM53" s="1933"/>
      <c r="AN53" s="1933"/>
      <c r="AO53" s="1934">
        <f t="shared" si="2"/>
        <v>84</v>
      </c>
      <c r="AP53" s="1935"/>
      <c r="AQ53" s="1936">
        <v>2</v>
      </c>
      <c r="AR53" s="1936"/>
      <c r="AS53" s="1936"/>
      <c r="AT53" s="1937"/>
      <c r="AU53" s="1936"/>
      <c r="AV53" s="1936">
        <v>2</v>
      </c>
      <c r="AW53" s="1938"/>
      <c r="AX53" s="1935"/>
      <c r="AY53" s="1936"/>
      <c r="AZ53" s="1936"/>
      <c r="BA53" s="1939"/>
      <c r="BB53" s="1940">
        <v>2</v>
      </c>
      <c r="BC53" s="1941">
        <v>1</v>
      </c>
      <c r="BD53" s="1941">
        <v>1</v>
      </c>
      <c r="BE53" s="1942"/>
    </row>
    <row r="54" spans="2:57" s="1005" customFormat="1" ht="49.5" customHeight="1" thickBot="1">
      <c r="B54" s="3598" t="s">
        <v>153</v>
      </c>
      <c r="C54" s="3599"/>
      <c r="D54" s="3599"/>
      <c r="E54" s="3599"/>
      <c r="F54" s="3599"/>
      <c r="G54" s="3599"/>
      <c r="H54" s="3599"/>
      <c r="I54" s="3599"/>
      <c r="J54" s="3599"/>
      <c r="K54" s="3599"/>
      <c r="L54" s="3599"/>
      <c r="M54" s="3599"/>
      <c r="N54" s="3599"/>
      <c r="O54" s="3599"/>
      <c r="P54" s="3599"/>
      <c r="Q54" s="3599"/>
      <c r="R54" s="3599"/>
      <c r="S54" s="3599"/>
      <c r="T54" s="3599"/>
      <c r="U54" s="3599"/>
      <c r="V54" s="3599"/>
      <c r="W54" s="3599"/>
      <c r="X54" s="3599"/>
      <c r="Y54" s="3599"/>
      <c r="Z54" s="3599"/>
      <c r="AA54" s="3599"/>
      <c r="AB54" s="3599"/>
      <c r="AC54" s="3599"/>
      <c r="AD54" s="3599"/>
      <c r="AE54" s="1528">
        <f>SUM(AE45:AE53)</f>
        <v>31</v>
      </c>
      <c r="AF54" s="1529">
        <f>SUM(AF45:AF53)</f>
        <v>930</v>
      </c>
      <c r="AG54" s="1529">
        <f>SUM(AG45:AG53)</f>
        <v>328</v>
      </c>
      <c r="AH54" s="1529">
        <f>SUM(AH45:AH53)</f>
        <v>156</v>
      </c>
      <c r="AI54" s="1529"/>
      <c r="AJ54" s="1529">
        <f>SUM(AJ45:AJ53)</f>
        <v>72</v>
      </c>
      <c r="AK54" s="1529"/>
      <c r="AL54" s="1529">
        <f>SUM(AL45:AL53)</f>
        <v>100</v>
      </c>
      <c r="AM54" s="1530"/>
      <c r="AN54" s="1530"/>
      <c r="AO54" s="1531">
        <f>SUM(AO45:AO53)</f>
        <v>602</v>
      </c>
      <c r="AP54" s="1532">
        <v>3</v>
      </c>
      <c r="AQ54" s="1533">
        <v>5</v>
      </c>
      <c r="AR54" s="1533">
        <v>1</v>
      </c>
      <c r="AS54" s="1534"/>
      <c r="AT54" s="1532">
        <v>1</v>
      </c>
      <c r="AU54" s="1533">
        <v>1</v>
      </c>
      <c r="AV54" s="1533">
        <v>1</v>
      </c>
      <c r="AW54" s="1535">
        <v>2</v>
      </c>
      <c r="AX54" s="1536">
        <f aca="true" t="shared" si="3" ref="AX54:BE54">SUM(AX45:AX53)</f>
        <v>6.5</v>
      </c>
      <c r="AY54" s="1533">
        <f t="shared" si="3"/>
        <v>2</v>
      </c>
      <c r="AZ54" s="1533">
        <f t="shared" si="3"/>
        <v>0</v>
      </c>
      <c r="BA54" s="1535">
        <f t="shared" si="3"/>
        <v>4.5</v>
      </c>
      <c r="BB54" s="929">
        <f t="shared" si="3"/>
        <v>11.5</v>
      </c>
      <c r="BC54" s="929">
        <f t="shared" si="3"/>
        <v>6.5</v>
      </c>
      <c r="BD54" s="929">
        <f t="shared" si="3"/>
        <v>4</v>
      </c>
      <c r="BE54" s="929">
        <f t="shared" si="3"/>
        <v>1</v>
      </c>
    </row>
    <row r="55" spans="2:66" s="1555" customFormat="1" ht="48.75" customHeight="1" thickBot="1">
      <c r="B55" s="3486" t="s">
        <v>334</v>
      </c>
      <c r="C55" s="3487"/>
      <c r="D55" s="3487"/>
      <c r="E55" s="3487"/>
      <c r="F55" s="3487"/>
      <c r="G55" s="3487"/>
      <c r="H55" s="3487"/>
      <c r="I55" s="3487"/>
      <c r="J55" s="3487"/>
      <c r="K55" s="3487"/>
      <c r="L55" s="3487"/>
      <c r="M55" s="3487"/>
      <c r="N55" s="3487"/>
      <c r="O55" s="3487"/>
      <c r="P55" s="3487"/>
      <c r="Q55" s="3487"/>
      <c r="R55" s="3487"/>
      <c r="S55" s="3487"/>
      <c r="T55" s="3487"/>
      <c r="U55" s="3487"/>
      <c r="V55" s="3487"/>
      <c r="W55" s="3487"/>
      <c r="X55" s="3487"/>
      <c r="Y55" s="3487"/>
      <c r="Z55" s="3487"/>
      <c r="AA55" s="3487"/>
      <c r="AB55" s="3487"/>
      <c r="AC55" s="3487"/>
      <c r="AD55" s="3488"/>
      <c r="AE55" s="1553">
        <f>AE43+AE54</f>
        <v>41.5</v>
      </c>
      <c r="AF55" s="1512">
        <f>AF43+AF54</f>
        <v>1245</v>
      </c>
      <c r="AG55" s="1512">
        <f>AG43+AG54</f>
        <v>436</v>
      </c>
      <c r="AH55" s="1512">
        <f>AH43+AH54</f>
        <v>183</v>
      </c>
      <c r="AI55" s="1512"/>
      <c r="AJ55" s="1512">
        <f>AJ43+AJ54</f>
        <v>99</v>
      </c>
      <c r="AK55" s="1512"/>
      <c r="AL55" s="1512">
        <f>AL43+AL54</f>
        <v>154</v>
      </c>
      <c r="AM55" s="1512"/>
      <c r="AN55" s="1513"/>
      <c r="AO55" s="1514">
        <f>AO43+AO54</f>
        <v>809</v>
      </c>
      <c r="AP55" s="1515">
        <f>AP43+AP54</f>
        <v>4</v>
      </c>
      <c r="AQ55" s="1512">
        <v>7</v>
      </c>
      <c r="AR55" s="1512">
        <f>AR43+AR54</f>
        <v>3</v>
      </c>
      <c r="AS55" s="1516"/>
      <c r="AT55" s="1515">
        <f aca="true" t="shared" si="4" ref="AT55:BE55">AT43+AT54</f>
        <v>2</v>
      </c>
      <c r="AU55" s="1512">
        <f t="shared" si="4"/>
        <v>1</v>
      </c>
      <c r="AV55" s="1512">
        <v>1</v>
      </c>
      <c r="AW55" s="1513">
        <f t="shared" si="4"/>
        <v>2</v>
      </c>
      <c r="AX55" s="1517">
        <f t="shared" si="4"/>
        <v>10.5</v>
      </c>
      <c r="AY55" s="1518">
        <f t="shared" si="4"/>
        <v>3</v>
      </c>
      <c r="AZ55" s="1518">
        <f t="shared" si="4"/>
        <v>0</v>
      </c>
      <c r="BA55" s="1519">
        <f t="shared" si="4"/>
        <v>7.5</v>
      </c>
      <c r="BB55" s="1520">
        <f t="shared" si="4"/>
        <v>13.5</v>
      </c>
      <c r="BC55" s="1518">
        <f t="shared" si="4"/>
        <v>7</v>
      </c>
      <c r="BD55" s="1518">
        <f t="shared" si="4"/>
        <v>5.5</v>
      </c>
      <c r="BE55" s="1519">
        <f t="shared" si="4"/>
        <v>1</v>
      </c>
      <c r="BF55" s="1554"/>
      <c r="BG55" s="1554"/>
      <c r="BH55" s="1554"/>
      <c r="BI55" s="1554"/>
      <c r="BJ55" s="1554"/>
      <c r="BL55" s="1556"/>
      <c r="BM55" s="1556"/>
      <c r="BN55" s="1556"/>
    </row>
    <row r="56" spans="2:57" s="29" customFormat="1" ht="49.5" customHeight="1" thickBot="1">
      <c r="B56" s="3610" t="s">
        <v>124</v>
      </c>
      <c r="C56" s="3453"/>
      <c r="D56" s="3453"/>
      <c r="E56" s="3453"/>
      <c r="F56" s="3453"/>
      <c r="G56" s="3453"/>
      <c r="H56" s="3453"/>
      <c r="I56" s="3453"/>
      <c r="J56" s="3453"/>
      <c r="K56" s="3453"/>
      <c r="L56" s="3453"/>
      <c r="M56" s="3453"/>
      <c r="N56" s="3453"/>
      <c r="O56" s="3453"/>
      <c r="P56" s="3453"/>
      <c r="Q56" s="3453"/>
      <c r="R56" s="3453"/>
      <c r="S56" s="3453"/>
      <c r="T56" s="3453"/>
      <c r="U56" s="3453"/>
      <c r="V56" s="3453"/>
      <c r="W56" s="3453"/>
      <c r="X56" s="3453"/>
      <c r="Y56" s="3453"/>
      <c r="Z56" s="3453"/>
      <c r="AA56" s="3453"/>
      <c r="AB56" s="3453"/>
      <c r="AC56" s="3453"/>
      <c r="AD56" s="3454"/>
      <c r="AE56" s="708">
        <f>AE55+AE36</f>
        <v>60</v>
      </c>
      <c r="AF56" s="1511">
        <f>AF36+AF55</f>
        <v>1800</v>
      </c>
      <c r="AG56" s="1511">
        <f>AG36+AG55</f>
        <v>697</v>
      </c>
      <c r="AH56" s="1511">
        <f>AH36+AH55</f>
        <v>264</v>
      </c>
      <c r="AI56" s="1511"/>
      <c r="AJ56" s="1511">
        <f>AJ36+AJ55</f>
        <v>279</v>
      </c>
      <c r="AK56" s="1511"/>
      <c r="AL56" s="1511">
        <f>AL36+AL55</f>
        <v>154</v>
      </c>
      <c r="AM56" s="1521"/>
      <c r="AN56" s="1521"/>
      <c r="AO56" s="1522">
        <f>AO36+AO55</f>
        <v>1103</v>
      </c>
      <c r="AP56" s="1523">
        <f>AP36+AP55</f>
        <v>4</v>
      </c>
      <c r="AQ56" s="1511">
        <f>AQ36+AQ55</f>
        <v>13</v>
      </c>
      <c r="AR56" s="1511">
        <f>AR36+AR55</f>
        <v>4</v>
      </c>
      <c r="AS56" s="1524"/>
      <c r="AT56" s="1525">
        <f>AU36+AT55</f>
        <v>2</v>
      </c>
      <c r="AU56" s="1526">
        <f aca="true" t="shared" si="5" ref="AU56:BE56">AU36+AU55</f>
        <v>1</v>
      </c>
      <c r="AV56" s="1526">
        <f t="shared" si="5"/>
        <v>1</v>
      </c>
      <c r="AW56" s="1527">
        <f t="shared" si="5"/>
        <v>3</v>
      </c>
      <c r="AX56" s="1523">
        <f t="shared" si="5"/>
        <v>20</v>
      </c>
      <c r="AY56" s="1511">
        <f t="shared" si="5"/>
        <v>6.5</v>
      </c>
      <c r="AZ56" s="1511">
        <f t="shared" si="5"/>
        <v>6</v>
      </c>
      <c r="BA56" s="1521">
        <f t="shared" si="5"/>
        <v>7.5</v>
      </c>
      <c r="BB56" s="1550">
        <f t="shared" si="5"/>
        <v>18.5</v>
      </c>
      <c r="BC56" s="1551">
        <f t="shared" si="5"/>
        <v>8</v>
      </c>
      <c r="BD56" s="1551">
        <f t="shared" si="5"/>
        <v>9.5</v>
      </c>
      <c r="BE56" s="1552">
        <f t="shared" si="5"/>
        <v>1</v>
      </c>
    </row>
    <row r="57" spans="2:57" s="29" customFormat="1" ht="39.75" customHeight="1">
      <c r="B57" s="2917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540"/>
      <c r="V57" s="3540"/>
      <c r="W57" s="34"/>
      <c r="X57" s="34"/>
      <c r="Y57" s="35"/>
      <c r="Z57" s="35"/>
      <c r="AA57" s="256"/>
      <c r="AB57" s="3018" t="s">
        <v>33</v>
      </c>
      <c r="AC57" s="3019"/>
      <c r="AD57" s="3600"/>
      <c r="AE57" s="3564" t="s">
        <v>34</v>
      </c>
      <c r="AF57" s="3565"/>
      <c r="AG57" s="3565"/>
      <c r="AH57" s="3565"/>
      <c r="AI57" s="3565"/>
      <c r="AJ57" s="3565"/>
      <c r="AK57" s="3565"/>
      <c r="AL57" s="3565"/>
      <c r="AM57" s="3565"/>
      <c r="AN57" s="3566"/>
      <c r="AO57" s="3567"/>
      <c r="AP57" s="609">
        <v>4</v>
      </c>
      <c r="AQ57" s="607"/>
      <c r="AR57" s="607"/>
      <c r="AS57" s="608"/>
      <c r="AT57" s="673"/>
      <c r="AU57" s="607"/>
      <c r="AV57" s="607"/>
      <c r="AW57" s="608"/>
      <c r="AX57" s="609">
        <v>2</v>
      </c>
      <c r="AY57" s="607"/>
      <c r="AZ57" s="607"/>
      <c r="BA57" s="610"/>
      <c r="BB57" s="1566">
        <v>2</v>
      </c>
      <c r="BC57" s="1567"/>
      <c r="BD57" s="1567"/>
      <c r="BE57" s="1570"/>
    </row>
    <row r="58" spans="2:57" s="29" customFormat="1" ht="39.75" customHeight="1">
      <c r="B58" s="291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2927"/>
      <c r="V58" s="2927"/>
      <c r="W58" s="34"/>
      <c r="X58" s="34"/>
      <c r="Y58" s="35"/>
      <c r="Z58" s="35"/>
      <c r="AA58" s="35"/>
      <c r="AB58" s="3020"/>
      <c r="AC58" s="3021"/>
      <c r="AD58" s="3601"/>
      <c r="AE58" s="2417" t="s">
        <v>35</v>
      </c>
      <c r="AF58" s="2418"/>
      <c r="AG58" s="2418"/>
      <c r="AH58" s="2418"/>
      <c r="AI58" s="2418"/>
      <c r="AJ58" s="2418"/>
      <c r="AK58" s="2418"/>
      <c r="AL58" s="2418"/>
      <c r="AM58" s="2418"/>
      <c r="AN58" s="3546"/>
      <c r="AO58" s="3547"/>
      <c r="AP58" s="433"/>
      <c r="AQ58" s="432">
        <v>13</v>
      </c>
      <c r="AR58" s="432"/>
      <c r="AS58" s="385"/>
      <c r="AT58" s="674"/>
      <c r="AU58" s="432"/>
      <c r="AV58" s="432"/>
      <c r="AW58" s="385"/>
      <c r="AX58" s="433">
        <v>6</v>
      </c>
      <c r="AY58" s="432"/>
      <c r="AZ58" s="432"/>
      <c r="BA58" s="434"/>
      <c r="BB58" s="1568">
        <v>7</v>
      </c>
      <c r="BC58" s="1569"/>
      <c r="BD58" s="1569"/>
      <c r="BE58" s="1571"/>
    </row>
    <row r="59" spans="2:57" s="29" customFormat="1" ht="39.75" customHeight="1">
      <c r="B59" s="291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927"/>
      <c r="V59" s="2927"/>
      <c r="W59" s="34"/>
      <c r="X59" s="34"/>
      <c r="Y59" s="35"/>
      <c r="Z59" s="35"/>
      <c r="AA59" s="35"/>
      <c r="AB59" s="3020"/>
      <c r="AC59" s="3021"/>
      <c r="AD59" s="3601"/>
      <c r="AE59" s="2417" t="s">
        <v>36</v>
      </c>
      <c r="AF59" s="2418"/>
      <c r="AG59" s="2418"/>
      <c r="AH59" s="2418"/>
      <c r="AI59" s="2418"/>
      <c r="AJ59" s="2418"/>
      <c r="AK59" s="2418"/>
      <c r="AL59" s="2418"/>
      <c r="AM59" s="2418"/>
      <c r="AN59" s="3546"/>
      <c r="AO59" s="3547"/>
      <c r="AP59" s="433"/>
      <c r="AQ59" s="432"/>
      <c r="AR59" s="432">
        <v>4</v>
      </c>
      <c r="AS59" s="385"/>
      <c r="AT59" s="674"/>
      <c r="AU59" s="432"/>
      <c r="AV59" s="432"/>
      <c r="AW59" s="385"/>
      <c r="AX59" s="433">
        <v>3</v>
      </c>
      <c r="AY59" s="432"/>
      <c r="AZ59" s="432"/>
      <c r="BA59" s="434"/>
      <c r="BB59" s="1568">
        <v>1</v>
      </c>
      <c r="BC59" s="1569"/>
      <c r="BD59" s="1569"/>
      <c r="BE59" s="1571"/>
    </row>
    <row r="60" spans="2:57" s="29" customFormat="1" ht="39.75" customHeight="1">
      <c r="B60" s="291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38" t="s">
        <v>37</v>
      </c>
      <c r="U60" s="2915"/>
      <c r="V60" s="2915"/>
      <c r="W60" s="34"/>
      <c r="X60" s="34"/>
      <c r="Y60" s="35"/>
      <c r="Z60" s="35"/>
      <c r="AA60" s="35"/>
      <c r="AB60" s="3020"/>
      <c r="AC60" s="3021"/>
      <c r="AD60" s="3601"/>
      <c r="AE60" s="2417" t="s">
        <v>38</v>
      </c>
      <c r="AF60" s="2418"/>
      <c r="AG60" s="2418"/>
      <c r="AH60" s="2418"/>
      <c r="AI60" s="2418"/>
      <c r="AJ60" s="2418"/>
      <c r="AK60" s="2418"/>
      <c r="AL60" s="2418"/>
      <c r="AM60" s="2418"/>
      <c r="AN60" s="3546"/>
      <c r="AO60" s="3547"/>
      <c r="AP60" s="433"/>
      <c r="AQ60" s="432"/>
      <c r="AR60" s="432"/>
      <c r="AS60" s="385"/>
      <c r="AT60" s="674"/>
      <c r="AU60" s="432"/>
      <c r="AV60" s="432"/>
      <c r="AW60" s="385"/>
      <c r="AX60" s="433"/>
      <c r="AY60" s="432"/>
      <c r="AZ60" s="432"/>
      <c r="BA60" s="434"/>
      <c r="BB60" s="1568"/>
      <c r="BC60" s="1569"/>
      <c r="BD60" s="1569"/>
      <c r="BE60" s="1571"/>
    </row>
    <row r="61" spans="2:57" s="29" customFormat="1" ht="39.75" customHeight="1">
      <c r="B61" s="291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2916" t="s">
        <v>80</v>
      </c>
      <c r="U61" s="3541"/>
      <c r="V61" s="36"/>
      <c r="W61" s="34"/>
      <c r="X61" s="34"/>
      <c r="Y61" s="37"/>
      <c r="Z61" s="37"/>
      <c r="AA61" s="37"/>
      <c r="AB61" s="3020"/>
      <c r="AC61" s="3021"/>
      <c r="AD61" s="3601"/>
      <c r="AE61" s="2417" t="s">
        <v>39</v>
      </c>
      <c r="AF61" s="2418"/>
      <c r="AG61" s="2418"/>
      <c r="AH61" s="2418"/>
      <c r="AI61" s="2418"/>
      <c r="AJ61" s="2418"/>
      <c r="AK61" s="2418"/>
      <c r="AL61" s="2418"/>
      <c r="AM61" s="2418"/>
      <c r="AN61" s="3546"/>
      <c r="AO61" s="3547"/>
      <c r="AP61" s="433"/>
      <c r="AQ61" s="432"/>
      <c r="AR61" s="432"/>
      <c r="AS61" s="385"/>
      <c r="AT61" s="674">
        <v>2</v>
      </c>
      <c r="AU61" s="432"/>
      <c r="AV61" s="432"/>
      <c r="AW61" s="385"/>
      <c r="AX61" s="433">
        <v>1</v>
      </c>
      <c r="AY61" s="432"/>
      <c r="AZ61" s="432"/>
      <c r="BA61" s="434"/>
      <c r="BB61" s="1568">
        <v>1</v>
      </c>
      <c r="BC61" s="1569"/>
      <c r="BD61" s="1569"/>
      <c r="BE61" s="1571"/>
    </row>
    <row r="62" spans="2:57" s="29" customFormat="1" ht="39.75" customHeight="1">
      <c r="B62" s="291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883" t="s">
        <v>81</v>
      </c>
      <c r="U62" s="3541"/>
      <c r="V62" s="36"/>
      <c r="W62" s="34"/>
      <c r="X62" s="34"/>
      <c r="Y62" s="35"/>
      <c r="Z62" s="35"/>
      <c r="AA62" s="35"/>
      <c r="AB62" s="3020"/>
      <c r="AC62" s="3021"/>
      <c r="AD62" s="3601"/>
      <c r="AE62" s="2417" t="s">
        <v>25</v>
      </c>
      <c r="AF62" s="2418"/>
      <c r="AG62" s="2418"/>
      <c r="AH62" s="2418"/>
      <c r="AI62" s="2418"/>
      <c r="AJ62" s="2418"/>
      <c r="AK62" s="2418"/>
      <c r="AL62" s="2418"/>
      <c r="AM62" s="2418"/>
      <c r="AN62" s="3546"/>
      <c r="AO62" s="3547"/>
      <c r="AP62" s="433"/>
      <c r="AQ62" s="432"/>
      <c r="AR62" s="432"/>
      <c r="AS62" s="385"/>
      <c r="AT62" s="674"/>
      <c r="AU62" s="432">
        <v>1</v>
      </c>
      <c r="AV62" s="432"/>
      <c r="AW62" s="385"/>
      <c r="AX62" s="433">
        <v>1</v>
      </c>
      <c r="AY62" s="432"/>
      <c r="AZ62" s="432"/>
      <c r="BA62" s="434"/>
      <c r="BB62" s="1568"/>
      <c r="BC62" s="1569"/>
      <c r="BD62" s="1569"/>
      <c r="BE62" s="1571"/>
    </row>
    <row r="63" spans="2:57" s="29" customFormat="1" ht="39.75" customHeight="1">
      <c r="B63" s="291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883" t="s">
        <v>82</v>
      </c>
      <c r="U63" s="2883"/>
      <c r="V63" s="36"/>
      <c r="W63" s="34"/>
      <c r="X63" s="34"/>
      <c r="Y63" s="35"/>
      <c r="Z63" s="35"/>
      <c r="AA63" s="35"/>
      <c r="AB63" s="3020"/>
      <c r="AC63" s="3021"/>
      <c r="AD63" s="3601"/>
      <c r="AE63" s="2417" t="s">
        <v>26</v>
      </c>
      <c r="AF63" s="2418"/>
      <c r="AG63" s="2418"/>
      <c r="AH63" s="2418"/>
      <c r="AI63" s="2418"/>
      <c r="AJ63" s="2418"/>
      <c r="AK63" s="2418"/>
      <c r="AL63" s="2418"/>
      <c r="AM63" s="2418"/>
      <c r="AN63" s="3546"/>
      <c r="AO63" s="3547"/>
      <c r="AP63" s="433"/>
      <c r="AQ63" s="432"/>
      <c r="AR63" s="432"/>
      <c r="AS63" s="385"/>
      <c r="AT63" s="674"/>
      <c r="AU63" s="432"/>
      <c r="AV63" s="432">
        <v>1</v>
      </c>
      <c r="AW63" s="385"/>
      <c r="AX63" s="433"/>
      <c r="AY63" s="432"/>
      <c r="AZ63" s="432"/>
      <c r="BA63" s="434"/>
      <c r="BB63" s="1568">
        <v>1</v>
      </c>
      <c r="BC63" s="1569"/>
      <c r="BD63" s="1569"/>
      <c r="BE63" s="1571"/>
    </row>
    <row r="64" spans="2:57" s="29" customFormat="1" ht="39.75" customHeight="1" thickBo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883" t="s">
        <v>83</v>
      </c>
      <c r="U64" s="3541"/>
      <c r="V64" s="3541"/>
      <c r="W64" s="34"/>
      <c r="X64" s="34"/>
      <c r="Y64" s="35"/>
      <c r="Z64" s="35"/>
      <c r="AA64" s="35"/>
      <c r="AB64" s="3602"/>
      <c r="AC64" s="3603"/>
      <c r="AD64" s="3604"/>
      <c r="AE64" s="3542" t="s">
        <v>40</v>
      </c>
      <c r="AF64" s="3543"/>
      <c r="AG64" s="3543"/>
      <c r="AH64" s="3543"/>
      <c r="AI64" s="3543"/>
      <c r="AJ64" s="3543"/>
      <c r="AK64" s="3543"/>
      <c r="AL64" s="3543"/>
      <c r="AM64" s="3543"/>
      <c r="AN64" s="3544"/>
      <c r="AO64" s="3545"/>
      <c r="AP64" s="613"/>
      <c r="AQ64" s="611"/>
      <c r="AR64" s="611"/>
      <c r="AS64" s="612"/>
      <c r="AT64" s="675"/>
      <c r="AU64" s="611"/>
      <c r="AV64" s="611"/>
      <c r="AW64" s="612">
        <v>3</v>
      </c>
      <c r="AX64" s="613">
        <v>1</v>
      </c>
      <c r="AY64" s="611"/>
      <c r="AZ64" s="611"/>
      <c r="BA64" s="614"/>
      <c r="BB64" s="1572">
        <v>2</v>
      </c>
      <c r="BC64" s="1573"/>
      <c r="BD64" s="1573"/>
      <c r="BE64" s="1574"/>
    </row>
    <row r="65" spans="2:70" s="29" customFormat="1" ht="36.75" customHeight="1" thickBot="1">
      <c r="B65" s="3608"/>
      <c r="C65" s="3609"/>
      <c r="D65" s="3609"/>
      <c r="E65" s="3609"/>
      <c r="F65" s="3609"/>
      <c r="G65" s="3609"/>
      <c r="H65" s="3609"/>
      <c r="I65" s="3609"/>
      <c r="J65" s="3609"/>
      <c r="K65" s="3609"/>
      <c r="L65" s="3609"/>
      <c r="M65" s="3609"/>
      <c r="N65" s="3609"/>
      <c r="O65" s="3609"/>
      <c r="P65" s="3609"/>
      <c r="Q65" s="3609"/>
      <c r="R65" s="3609"/>
      <c r="S65" s="3609"/>
      <c r="T65" s="3609"/>
      <c r="U65" s="3609"/>
      <c r="V65" s="3609"/>
      <c r="W65" s="3609"/>
      <c r="X65" s="3609"/>
      <c r="Y65" s="3609"/>
      <c r="Z65" s="3609"/>
      <c r="AA65" s="136"/>
      <c r="AB65" s="3548"/>
      <c r="AC65" s="3548"/>
      <c r="AD65" s="3548"/>
      <c r="AE65" s="3548"/>
      <c r="AF65" s="3548"/>
      <c r="AG65" s="3548"/>
      <c r="AH65" s="3548"/>
      <c r="AI65" s="3548"/>
      <c r="AJ65" s="3548"/>
      <c r="AK65" s="3548"/>
      <c r="AL65" s="3548"/>
      <c r="AM65" s="3548"/>
      <c r="AN65" s="3548"/>
      <c r="AO65" s="3548"/>
      <c r="AP65" s="3548"/>
      <c r="AQ65" s="3548"/>
      <c r="AR65" s="3548"/>
      <c r="AS65" s="3548"/>
      <c r="AT65" s="3548"/>
      <c r="AU65" s="3548"/>
      <c r="AV65" s="3548"/>
      <c r="AW65" s="3548"/>
      <c r="AX65" s="3548"/>
      <c r="AY65" s="3548"/>
      <c r="AZ65" s="331"/>
      <c r="BA65" s="331"/>
      <c r="BB65" s="331"/>
      <c r="BC65" s="331"/>
      <c r="BD65" s="331"/>
      <c r="BE65" s="331"/>
      <c r="BH65" s="3517"/>
      <c r="BI65" s="3517"/>
      <c r="BJ65" s="3517"/>
      <c r="BK65" s="3517"/>
      <c r="BL65" s="3517"/>
      <c r="BM65" s="3517"/>
      <c r="BN65" s="3517"/>
      <c r="BO65" s="3517"/>
      <c r="BP65" s="3517"/>
      <c r="BQ65" s="3517"/>
      <c r="BR65" s="3517"/>
    </row>
    <row r="66" spans="2:57" s="29" customFormat="1" ht="69.75" customHeight="1" thickBot="1" thickTop="1">
      <c r="B66" s="241" t="s">
        <v>42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3534" t="s">
        <v>43</v>
      </c>
      <c r="U66" s="3535"/>
      <c r="V66" s="218" t="s">
        <v>44</v>
      </c>
      <c r="W66" s="3673" t="s">
        <v>45</v>
      </c>
      <c r="X66" s="3673"/>
      <c r="Y66" s="3652" t="s">
        <v>46</v>
      </c>
      <c r="Z66" s="3653"/>
      <c r="AA66" s="47"/>
      <c r="AB66" s="242" t="s">
        <v>42</v>
      </c>
      <c r="AC66" s="3674" t="s">
        <v>100</v>
      </c>
      <c r="AD66" s="3675"/>
      <c r="AE66" s="3675"/>
      <c r="AF66" s="3675"/>
      <c r="AG66" s="3675"/>
      <c r="AH66" s="3675"/>
      <c r="AI66" s="3675"/>
      <c r="AJ66" s="3675"/>
      <c r="AK66" s="3675"/>
      <c r="AL66" s="3675"/>
      <c r="AM66" s="3675"/>
      <c r="AN66" s="3675"/>
      <c r="AO66" s="3675"/>
      <c r="AP66" s="3675"/>
      <c r="AQ66" s="3675"/>
      <c r="AR66" s="3675"/>
      <c r="AS66" s="3676"/>
      <c r="AT66" s="3654" t="s">
        <v>44</v>
      </c>
      <c r="AU66" s="3655"/>
      <c r="AV66" s="3655"/>
      <c r="AW66" s="3655"/>
      <c r="AX66" s="3655"/>
      <c r="AY66" s="3656"/>
      <c r="AZ66" s="331"/>
      <c r="BA66" s="331"/>
      <c r="BB66" s="331"/>
      <c r="BC66" s="331"/>
      <c r="BD66" s="331"/>
      <c r="BE66" s="331"/>
    </row>
    <row r="67" spans="2:57" s="29" customFormat="1" ht="39.75" customHeight="1">
      <c r="B67" s="145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3538"/>
      <c r="U67" s="3539"/>
      <c r="V67" s="146"/>
      <c r="W67" s="3685"/>
      <c r="X67" s="3685"/>
      <c r="Y67" s="3683"/>
      <c r="Z67" s="3684"/>
      <c r="AA67" s="44"/>
      <c r="AB67" s="192"/>
      <c r="AC67" s="2444"/>
      <c r="AD67" s="3681"/>
      <c r="AE67" s="3681"/>
      <c r="AF67" s="3681"/>
      <c r="AG67" s="3681"/>
      <c r="AH67" s="3681"/>
      <c r="AI67" s="3681"/>
      <c r="AJ67" s="3681"/>
      <c r="AK67" s="3681"/>
      <c r="AL67" s="3681"/>
      <c r="AM67" s="3681"/>
      <c r="AN67" s="3681"/>
      <c r="AO67" s="3681"/>
      <c r="AP67" s="3681"/>
      <c r="AQ67" s="3681"/>
      <c r="AR67" s="3681"/>
      <c r="AS67" s="3682"/>
      <c r="AT67" s="3243"/>
      <c r="AU67" s="3556"/>
      <c r="AV67" s="3556"/>
      <c r="AW67" s="3556"/>
      <c r="AX67" s="3556"/>
      <c r="AY67" s="3557"/>
      <c r="AZ67" s="331"/>
      <c r="BA67" s="331"/>
      <c r="BB67" s="331"/>
      <c r="BC67" s="331"/>
      <c r="BD67" s="331"/>
      <c r="BE67" s="331"/>
    </row>
    <row r="68" spans="2:57" s="29" customFormat="1" ht="39.75" customHeight="1" thickBot="1"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3536"/>
      <c r="U68" s="3537"/>
      <c r="V68" s="144"/>
      <c r="W68" s="3745"/>
      <c r="X68" s="3745"/>
      <c r="Y68" s="3679"/>
      <c r="Z68" s="3680"/>
      <c r="AA68" s="44"/>
      <c r="AB68" s="193"/>
      <c r="AC68" s="2455"/>
      <c r="AD68" s="3677"/>
      <c r="AE68" s="3677"/>
      <c r="AF68" s="3677"/>
      <c r="AG68" s="3677"/>
      <c r="AH68" s="3677"/>
      <c r="AI68" s="3677"/>
      <c r="AJ68" s="3677"/>
      <c r="AK68" s="3677"/>
      <c r="AL68" s="3677"/>
      <c r="AM68" s="3677"/>
      <c r="AN68" s="3677"/>
      <c r="AO68" s="3677"/>
      <c r="AP68" s="3677"/>
      <c r="AQ68" s="3677"/>
      <c r="AR68" s="3677"/>
      <c r="AS68" s="3678"/>
      <c r="AT68" s="3244"/>
      <c r="AU68" s="3554"/>
      <c r="AV68" s="3554"/>
      <c r="AW68" s="3554"/>
      <c r="AX68" s="3554"/>
      <c r="AY68" s="3555"/>
      <c r="AZ68" s="331"/>
      <c r="BA68" s="331"/>
      <c r="BB68" s="331"/>
      <c r="BC68" s="331"/>
      <c r="BD68" s="331"/>
      <c r="BE68" s="331"/>
    </row>
    <row r="69" spans="2:57" s="29" customFormat="1" ht="39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9"/>
      <c r="V69" s="50"/>
      <c r="W69" s="45"/>
      <c r="X69" s="45"/>
      <c r="Y69" s="40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330"/>
      <c r="AO69" s="330"/>
      <c r="AP69" s="330"/>
      <c r="AQ69" s="435"/>
      <c r="AR69" s="435"/>
      <c r="AS69" s="435"/>
      <c r="AT69" s="330"/>
      <c r="AU69" s="436"/>
      <c r="AV69" s="436"/>
      <c r="AW69" s="436"/>
      <c r="AX69" s="436"/>
      <c r="AY69" s="436"/>
      <c r="AZ69" s="331"/>
      <c r="BA69" s="331"/>
      <c r="BB69" s="331"/>
      <c r="BC69" s="331"/>
      <c r="BD69" s="331"/>
      <c r="BE69" s="331"/>
    </row>
    <row r="70" spans="2:57" s="29" customFormat="1" ht="39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9"/>
      <c r="V70" s="53"/>
      <c r="W70" s="45"/>
      <c r="X70" s="45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</row>
    <row r="71" spans="2:57" s="29" customFormat="1" ht="39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3038" t="s">
        <v>144</v>
      </c>
      <c r="U71" s="3038"/>
      <c r="V71" s="3038"/>
      <c r="W71" s="3038"/>
      <c r="X71" s="3038"/>
      <c r="Y71" s="3038"/>
      <c r="Z71" s="3038"/>
      <c r="AA71" s="3038"/>
      <c r="AB71" s="3038"/>
      <c r="AC71" s="3038"/>
      <c r="AD71" s="3038"/>
      <c r="AE71" s="3038"/>
      <c r="AF71" s="3038"/>
      <c r="AG71" s="3038"/>
      <c r="AH71" s="3038"/>
      <c r="AI71" s="3038"/>
      <c r="AJ71" s="3038"/>
      <c r="AK71" s="3038"/>
      <c r="AL71" s="3038"/>
      <c r="AM71" s="3038"/>
      <c r="AN71" s="3038"/>
      <c r="AO71" s="3038"/>
      <c r="AP71" s="3038"/>
      <c r="AQ71" s="3038"/>
      <c r="AR71" s="3038"/>
      <c r="AS71" s="3038"/>
      <c r="AT71" s="3038"/>
      <c r="AU71" s="3038"/>
      <c r="AV71" s="3038"/>
      <c r="AW71" s="3038"/>
      <c r="AX71" s="3038"/>
      <c r="AY71" s="3038"/>
      <c r="AZ71" s="3038"/>
      <c r="BA71" s="3038"/>
      <c r="BB71" s="3038"/>
      <c r="BC71" s="3038"/>
      <c r="BD71" s="3038"/>
      <c r="BE71" s="307"/>
    </row>
    <row r="72" ht="13.5" thickBot="1"/>
    <row r="73" spans="1:255" s="54" customFormat="1" ht="39.75" customHeight="1" thickBot="1" thickTop="1">
      <c r="A73" s="29"/>
      <c r="B73" s="2497" t="s">
        <v>47</v>
      </c>
      <c r="C73" s="2498"/>
      <c r="D73" s="2498"/>
      <c r="E73" s="2498"/>
      <c r="F73" s="2498"/>
      <c r="G73" s="2498"/>
      <c r="H73" s="2498"/>
      <c r="I73" s="2498"/>
      <c r="J73" s="2498"/>
      <c r="K73" s="2498"/>
      <c r="L73" s="2498"/>
      <c r="M73" s="2498"/>
      <c r="N73" s="2498"/>
      <c r="O73" s="2498"/>
      <c r="P73" s="2498"/>
      <c r="Q73" s="2498"/>
      <c r="R73" s="2498"/>
      <c r="S73" s="2498"/>
      <c r="T73" s="2499"/>
      <c r="U73" s="3575" t="s">
        <v>48</v>
      </c>
      <c r="V73" s="2465" t="s">
        <v>49</v>
      </c>
      <c r="W73" s="2466"/>
      <c r="X73" s="2467"/>
      <c r="Y73" s="2885" t="s">
        <v>50</v>
      </c>
      <c r="Z73" s="3742"/>
      <c r="AA73" s="2885" t="s">
        <v>51</v>
      </c>
      <c r="AB73" s="3742"/>
      <c r="AC73" s="29"/>
      <c r="AD73" s="29"/>
      <c r="AE73" s="2473" t="s">
        <v>52</v>
      </c>
      <c r="AF73" s="2474"/>
      <c r="AG73" s="2474"/>
      <c r="AH73" s="2475"/>
      <c r="AI73" s="2473" t="s">
        <v>167</v>
      </c>
      <c r="AJ73" s="2474"/>
      <c r="AK73" s="2474"/>
      <c r="AL73" s="2474"/>
      <c r="AM73" s="2474"/>
      <c r="AN73" s="2475"/>
      <c r="AO73" s="3748" t="s">
        <v>54</v>
      </c>
      <c r="AP73" s="3749"/>
      <c r="AQ73" s="3246" t="s">
        <v>49</v>
      </c>
      <c r="AR73" s="3247"/>
      <c r="AS73" s="3247"/>
      <c r="AT73" s="3247"/>
      <c r="AU73" s="3247"/>
      <c r="AV73" s="3247"/>
      <c r="AW73" s="3746" t="s">
        <v>55</v>
      </c>
      <c r="AX73" s="3747"/>
      <c r="AY73" s="3740" t="s">
        <v>50</v>
      </c>
      <c r="AZ73" s="3741"/>
      <c r="BA73" s="437"/>
      <c r="BB73" s="3741"/>
      <c r="BC73" s="331"/>
      <c r="BD73" s="331"/>
      <c r="BE73" s="331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s="54" customFormat="1" ht="39.75" customHeight="1" thickBot="1" thickTop="1">
      <c r="A74" s="29"/>
      <c r="B74" s="2497"/>
      <c r="C74" s="2498"/>
      <c r="D74" s="2498"/>
      <c r="E74" s="2498"/>
      <c r="F74" s="2498"/>
      <c r="G74" s="2498"/>
      <c r="H74" s="2498"/>
      <c r="I74" s="2498"/>
      <c r="J74" s="2498"/>
      <c r="K74" s="2498"/>
      <c r="L74" s="2498"/>
      <c r="M74" s="2498"/>
      <c r="N74" s="2498"/>
      <c r="O74" s="2498"/>
      <c r="P74" s="2498"/>
      <c r="Q74" s="2498"/>
      <c r="R74" s="2498"/>
      <c r="S74" s="2498"/>
      <c r="T74" s="2499"/>
      <c r="U74" s="3575"/>
      <c r="V74" s="2468"/>
      <c r="W74" s="2902"/>
      <c r="X74" s="2469"/>
      <c r="Y74" s="3743"/>
      <c r="Z74" s="3744"/>
      <c r="AA74" s="3743"/>
      <c r="AB74" s="3744"/>
      <c r="AC74" s="29"/>
      <c r="AD74" s="29"/>
      <c r="AE74" s="2476"/>
      <c r="AF74" s="2903"/>
      <c r="AG74" s="2903"/>
      <c r="AH74" s="2478"/>
      <c r="AI74" s="2476"/>
      <c r="AJ74" s="2903"/>
      <c r="AK74" s="2903"/>
      <c r="AL74" s="2903"/>
      <c r="AM74" s="2903"/>
      <c r="AN74" s="2478"/>
      <c r="AO74" s="3749"/>
      <c r="AP74" s="3749"/>
      <c r="AQ74" s="3248"/>
      <c r="AR74" s="3249"/>
      <c r="AS74" s="3249"/>
      <c r="AT74" s="3249"/>
      <c r="AU74" s="3249"/>
      <c r="AV74" s="3249"/>
      <c r="AW74" s="3747"/>
      <c r="AX74" s="3747"/>
      <c r="AY74" s="3741"/>
      <c r="AZ74" s="3741"/>
      <c r="BA74" s="437"/>
      <c r="BB74" s="3741"/>
      <c r="BC74" s="331"/>
      <c r="BD74" s="331"/>
      <c r="BE74" s="331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1:255" s="54" customFormat="1" ht="39.75" customHeight="1" thickBot="1" thickTop="1">
      <c r="A75" s="29"/>
      <c r="B75" s="2497"/>
      <c r="C75" s="2498"/>
      <c r="D75" s="2498"/>
      <c r="E75" s="2498"/>
      <c r="F75" s="2498"/>
      <c r="G75" s="2498"/>
      <c r="H75" s="2498"/>
      <c r="I75" s="2498"/>
      <c r="J75" s="2498"/>
      <c r="K75" s="2498"/>
      <c r="L75" s="2498"/>
      <c r="M75" s="2498"/>
      <c r="N75" s="2498"/>
      <c r="O75" s="2498"/>
      <c r="P75" s="2498"/>
      <c r="Q75" s="2498"/>
      <c r="R75" s="2498"/>
      <c r="S75" s="2498"/>
      <c r="T75" s="2499"/>
      <c r="U75" s="3576"/>
      <c r="V75" s="2468"/>
      <c r="W75" s="2902"/>
      <c r="X75" s="2469"/>
      <c r="Y75" s="55" t="s">
        <v>56</v>
      </c>
      <c r="Z75" s="56" t="s">
        <v>57</v>
      </c>
      <c r="AA75" s="55" t="s">
        <v>56</v>
      </c>
      <c r="AB75" s="57" t="s">
        <v>57</v>
      </c>
      <c r="AC75" s="19"/>
      <c r="AD75" s="19"/>
      <c r="AE75" s="2479"/>
      <c r="AF75" s="2480"/>
      <c r="AG75" s="2480"/>
      <c r="AH75" s="2481"/>
      <c r="AI75" s="2479"/>
      <c r="AJ75" s="2480"/>
      <c r="AK75" s="2480"/>
      <c r="AL75" s="2480"/>
      <c r="AM75" s="2480"/>
      <c r="AN75" s="2481"/>
      <c r="AO75" s="3749"/>
      <c r="AP75" s="3749"/>
      <c r="AQ75" s="3250"/>
      <c r="AR75" s="3251"/>
      <c r="AS75" s="3251"/>
      <c r="AT75" s="3251"/>
      <c r="AU75" s="3251"/>
      <c r="AV75" s="3251"/>
      <c r="AW75" s="438" t="s">
        <v>56</v>
      </c>
      <c r="AX75" s="389" t="s">
        <v>57</v>
      </c>
      <c r="AY75" s="438" t="s">
        <v>56</v>
      </c>
      <c r="AZ75" s="389" t="s">
        <v>57</v>
      </c>
      <c r="BA75" s="439"/>
      <c r="BB75" s="389" t="s">
        <v>57</v>
      </c>
      <c r="BC75" s="331"/>
      <c r="BD75" s="331"/>
      <c r="BE75" s="331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1:255" s="54" customFormat="1" ht="39.75" customHeight="1" thickBot="1" thickTop="1">
      <c r="A76" s="29"/>
      <c r="B76" s="2497" t="s">
        <v>58</v>
      </c>
      <c r="C76" s="2498"/>
      <c r="D76" s="2498"/>
      <c r="E76" s="2498"/>
      <c r="F76" s="2498"/>
      <c r="G76" s="2498"/>
      <c r="H76" s="2498"/>
      <c r="I76" s="2498"/>
      <c r="J76" s="2498"/>
      <c r="K76" s="2498"/>
      <c r="L76" s="2498"/>
      <c r="M76" s="2498"/>
      <c r="N76" s="2498"/>
      <c r="O76" s="2498"/>
      <c r="P76" s="2498"/>
      <c r="Q76" s="2498"/>
      <c r="R76" s="2498"/>
      <c r="S76" s="2498"/>
      <c r="T76" s="2498"/>
      <c r="U76" s="2199"/>
      <c r="V76" s="3649"/>
      <c r="W76" s="3650"/>
      <c r="X76" s="3651"/>
      <c r="Y76" s="168"/>
      <c r="Z76" s="169"/>
      <c r="AA76" s="174"/>
      <c r="AB76" s="118"/>
      <c r="AC76" s="19"/>
      <c r="AD76" s="19"/>
      <c r="AE76" s="3626" t="s">
        <v>59</v>
      </c>
      <c r="AF76" s="3696"/>
      <c r="AG76" s="3696"/>
      <c r="AH76" s="3697"/>
      <c r="AI76" s="3686" t="s">
        <v>60</v>
      </c>
      <c r="AJ76" s="3687"/>
      <c r="AK76" s="3687"/>
      <c r="AL76" s="3687"/>
      <c r="AM76" s="3687"/>
      <c r="AN76" s="3688"/>
      <c r="AO76" s="3694"/>
      <c r="AP76" s="3695"/>
      <c r="AQ76" s="3621"/>
      <c r="AR76" s="3622"/>
      <c r="AS76" s="3622"/>
      <c r="AT76" s="3622"/>
      <c r="AU76" s="3622"/>
      <c r="AV76" s="3671"/>
      <c r="AW76" s="442"/>
      <c r="AX76" s="443"/>
      <c r="AY76" s="444"/>
      <c r="AZ76" s="392"/>
      <c r="BA76" s="445"/>
      <c r="BB76" s="390"/>
      <c r="BC76" s="391"/>
      <c r="BD76" s="391"/>
      <c r="BE76" s="391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1:255" s="54" customFormat="1" ht="39.75" customHeight="1" thickBot="1" thickTop="1">
      <c r="A77" s="29"/>
      <c r="B77" s="2497"/>
      <c r="C77" s="2498"/>
      <c r="D77" s="2498"/>
      <c r="E77" s="2498"/>
      <c r="F77" s="2498"/>
      <c r="G77" s="2498"/>
      <c r="H77" s="2498"/>
      <c r="I77" s="2498"/>
      <c r="J77" s="2498"/>
      <c r="K77" s="2498"/>
      <c r="L77" s="2498"/>
      <c r="M77" s="2498"/>
      <c r="N77" s="2498"/>
      <c r="O77" s="2498"/>
      <c r="P77" s="2498"/>
      <c r="Q77" s="2498"/>
      <c r="R77" s="2498"/>
      <c r="S77" s="2498"/>
      <c r="T77" s="2498"/>
      <c r="U77" s="2200"/>
      <c r="V77" s="3708"/>
      <c r="W77" s="3709"/>
      <c r="X77" s="3710"/>
      <c r="Y77" s="170"/>
      <c r="Z77" s="171"/>
      <c r="AA77" s="175"/>
      <c r="AB77" s="119"/>
      <c r="AC77" s="59"/>
      <c r="AD77" s="59"/>
      <c r="AE77" s="3698"/>
      <c r="AF77" s="3021"/>
      <c r="AG77" s="3021"/>
      <c r="AH77" s="3699"/>
      <c r="AI77" s="3689"/>
      <c r="AJ77" s="3220"/>
      <c r="AK77" s="3220"/>
      <c r="AL77" s="3220"/>
      <c r="AM77" s="3220"/>
      <c r="AN77" s="3690"/>
      <c r="AO77" s="3552"/>
      <c r="AP77" s="3553"/>
      <c r="AQ77" s="3558"/>
      <c r="AR77" s="3559"/>
      <c r="AS77" s="3559"/>
      <c r="AT77" s="3559"/>
      <c r="AU77" s="3559"/>
      <c r="AV77" s="3560"/>
      <c r="AW77" s="442"/>
      <c r="AX77" s="443"/>
      <c r="AY77" s="446"/>
      <c r="AZ77" s="392"/>
      <c r="BA77" s="447"/>
      <c r="BB77" s="392"/>
      <c r="BC77" s="391"/>
      <c r="BD77" s="391"/>
      <c r="BE77" s="391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1:255" s="54" customFormat="1" ht="39.75" customHeight="1" thickBot="1" thickTop="1">
      <c r="A78" s="29"/>
      <c r="B78" s="2497"/>
      <c r="C78" s="2498"/>
      <c r="D78" s="2498"/>
      <c r="E78" s="2498"/>
      <c r="F78" s="2498"/>
      <c r="G78" s="2498"/>
      <c r="H78" s="2498"/>
      <c r="I78" s="2498"/>
      <c r="J78" s="2498"/>
      <c r="K78" s="2498"/>
      <c r="L78" s="2498"/>
      <c r="M78" s="2498"/>
      <c r="N78" s="2498"/>
      <c r="O78" s="2498"/>
      <c r="P78" s="2498"/>
      <c r="Q78" s="2498"/>
      <c r="R78" s="2498"/>
      <c r="S78" s="2498"/>
      <c r="T78" s="2498"/>
      <c r="U78" s="2201"/>
      <c r="V78" s="3711"/>
      <c r="W78" s="3712"/>
      <c r="X78" s="3713"/>
      <c r="Y78" s="172"/>
      <c r="Z78" s="173"/>
      <c r="AA78" s="176"/>
      <c r="AB78" s="120"/>
      <c r="AC78" s="59"/>
      <c r="AD78" s="59"/>
      <c r="AE78" s="3698"/>
      <c r="AF78" s="3021"/>
      <c r="AG78" s="3021"/>
      <c r="AH78" s="3699"/>
      <c r="AI78" s="3689"/>
      <c r="AJ78" s="3220"/>
      <c r="AK78" s="3220"/>
      <c r="AL78" s="3220"/>
      <c r="AM78" s="3220"/>
      <c r="AN78" s="3690"/>
      <c r="AO78" s="3552"/>
      <c r="AP78" s="3553"/>
      <c r="AQ78" s="3558"/>
      <c r="AR78" s="3559"/>
      <c r="AS78" s="3559"/>
      <c r="AT78" s="3559"/>
      <c r="AU78" s="3559"/>
      <c r="AV78" s="3560"/>
      <c r="AW78" s="442"/>
      <c r="AX78" s="443"/>
      <c r="AY78" s="446"/>
      <c r="AZ78" s="392"/>
      <c r="BA78" s="447"/>
      <c r="BB78" s="392"/>
      <c r="BC78" s="391"/>
      <c r="BD78" s="391"/>
      <c r="BE78" s="391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1:255" s="54" customFormat="1" ht="39.75" customHeight="1" thickBot="1" thickTop="1">
      <c r="A79" s="29"/>
      <c r="B79" s="2497" t="s">
        <v>61</v>
      </c>
      <c r="C79" s="2498"/>
      <c r="D79" s="2498"/>
      <c r="E79" s="2498"/>
      <c r="F79" s="2498"/>
      <c r="G79" s="2498"/>
      <c r="H79" s="2498"/>
      <c r="I79" s="2498"/>
      <c r="J79" s="2498"/>
      <c r="K79" s="2498"/>
      <c r="L79" s="2498"/>
      <c r="M79" s="2498"/>
      <c r="N79" s="2498"/>
      <c r="O79" s="2498"/>
      <c r="P79" s="2498"/>
      <c r="Q79" s="2498"/>
      <c r="R79" s="2498"/>
      <c r="S79" s="2498"/>
      <c r="T79" s="2498"/>
      <c r="U79" s="2199"/>
      <c r="V79" s="3649"/>
      <c r="W79" s="3650"/>
      <c r="X79" s="3651"/>
      <c r="Y79" s="168"/>
      <c r="Z79" s="169"/>
      <c r="AA79" s="174"/>
      <c r="AB79" s="118"/>
      <c r="AC79" s="59"/>
      <c r="AD79" s="59"/>
      <c r="AE79" s="3698"/>
      <c r="AF79" s="3021"/>
      <c r="AG79" s="3021"/>
      <c r="AH79" s="3699"/>
      <c r="AI79" s="3689"/>
      <c r="AJ79" s="3220"/>
      <c r="AK79" s="3220"/>
      <c r="AL79" s="3220"/>
      <c r="AM79" s="3220"/>
      <c r="AN79" s="3690"/>
      <c r="AO79" s="3552"/>
      <c r="AP79" s="3553"/>
      <c r="AQ79" s="3558"/>
      <c r="AR79" s="3559"/>
      <c r="AS79" s="3559"/>
      <c r="AT79" s="3559"/>
      <c r="AU79" s="3559"/>
      <c r="AV79" s="3560"/>
      <c r="AW79" s="442"/>
      <c r="AX79" s="443"/>
      <c r="AY79" s="446"/>
      <c r="AZ79" s="392"/>
      <c r="BA79" s="447"/>
      <c r="BB79" s="392"/>
      <c r="BC79" s="391"/>
      <c r="BD79" s="391"/>
      <c r="BE79" s="391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s="54" customFormat="1" ht="39.75" customHeight="1" thickBot="1" thickTop="1">
      <c r="A80" s="29"/>
      <c r="B80" s="2497"/>
      <c r="C80" s="2498"/>
      <c r="D80" s="2498"/>
      <c r="E80" s="2498"/>
      <c r="F80" s="2498"/>
      <c r="G80" s="2498"/>
      <c r="H80" s="2498"/>
      <c r="I80" s="2498"/>
      <c r="J80" s="2498"/>
      <c r="K80" s="2498"/>
      <c r="L80" s="2498"/>
      <c r="M80" s="2498"/>
      <c r="N80" s="2498"/>
      <c r="O80" s="2498"/>
      <c r="P80" s="2498"/>
      <c r="Q80" s="2498"/>
      <c r="R80" s="2498"/>
      <c r="S80" s="2498"/>
      <c r="T80" s="2498"/>
      <c r="U80" s="2201"/>
      <c r="V80" s="3705"/>
      <c r="W80" s="3706"/>
      <c r="X80" s="3707"/>
      <c r="Y80" s="172"/>
      <c r="Z80" s="173"/>
      <c r="AA80" s="176"/>
      <c r="AB80" s="120"/>
      <c r="AC80" s="46"/>
      <c r="AD80" s="46"/>
      <c r="AE80" s="3700"/>
      <c r="AF80" s="3701"/>
      <c r="AG80" s="3701"/>
      <c r="AH80" s="3702"/>
      <c r="AI80" s="3691"/>
      <c r="AJ80" s="3692"/>
      <c r="AK80" s="3692"/>
      <c r="AL80" s="3692"/>
      <c r="AM80" s="3692"/>
      <c r="AN80" s="3693"/>
      <c r="AO80" s="3703"/>
      <c r="AP80" s="3704"/>
      <c r="AQ80" s="3549"/>
      <c r="AR80" s="3550"/>
      <c r="AS80" s="3550"/>
      <c r="AT80" s="3550"/>
      <c r="AU80" s="3550"/>
      <c r="AV80" s="3551"/>
      <c r="AW80" s="448"/>
      <c r="AX80" s="449"/>
      <c r="AY80" s="450"/>
      <c r="AZ80" s="393"/>
      <c r="BA80" s="451"/>
      <c r="BB80" s="393"/>
      <c r="BC80" s="391"/>
      <c r="BD80" s="391"/>
      <c r="BE80" s="391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1:255" s="54" customFormat="1" ht="39.75" customHeight="1" thickBot="1" thickTop="1">
      <c r="A81" s="29"/>
      <c r="B81" s="2497" t="s">
        <v>62</v>
      </c>
      <c r="C81" s="2498"/>
      <c r="D81" s="2498"/>
      <c r="E81" s="2498"/>
      <c r="F81" s="2498"/>
      <c r="G81" s="2498"/>
      <c r="H81" s="2498"/>
      <c r="I81" s="2498"/>
      <c r="J81" s="2498"/>
      <c r="K81" s="2498"/>
      <c r="L81" s="2498"/>
      <c r="M81" s="2498"/>
      <c r="N81" s="2498"/>
      <c r="O81" s="2498"/>
      <c r="P81" s="2498"/>
      <c r="Q81" s="2498"/>
      <c r="R81" s="2498"/>
      <c r="S81" s="2498"/>
      <c r="T81" s="2498"/>
      <c r="U81" s="3631" t="s">
        <v>77</v>
      </c>
      <c r="V81" s="3623"/>
      <c r="W81" s="3624"/>
      <c r="X81" s="3625"/>
      <c r="Y81" s="168"/>
      <c r="Z81" s="169"/>
      <c r="AA81" s="174"/>
      <c r="AB81" s="118"/>
      <c r="AC81" s="46"/>
      <c r="AD81" s="46"/>
      <c r="AE81" s="3626" t="s">
        <v>63</v>
      </c>
      <c r="AF81" s="3627"/>
      <c r="AG81" s="3627"/>
      <c r="AH81" s="3628"/>
      <c r="AI81" s="3662" t="s">
        <v>168</v>
      </c>
      <c r="AJ81" s="3663"/>
      <c r="AK81" s="3663"/>
      <c r="AL81" s="3663"/>
      <c r="AM81" s="3663"/>
      <c r="AN81" s="3664"/>
      <c r="AO81" s="3253"/>
      <c r="AP81" s="3254"/>
      <c r="AQ81" s="3621"/>
      <c r="AR81" s="3622"/>
      <c r="AS81" s="3622"/>
      <c r="AT81" s="3622"/>
      <c r="AU81" s="3622"/>
      <c r="AV81" s="3671"/>
      <c r="AW81" s="440"/>
      <c r="AX81" s="441"/>
      <c r="AY81" s="452"/>
      <c r="AZ81" s="390"/>
      <c r="BA81" s="453"/>
      <c r="BB81" s="390"/>
      <c r="BC81" s="391"/>
      <c r="BD81" s="391"/>
      <c r="BE81" s="391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1:255" s="54" customFormat="1" ht="39.75" customHeight="1" thickBot="1" thickTop="1">
      <c r="A82" s="29"/>
      <c r="B82" s="2497"/>
      <c r="C82" s="2498"/>
      <c r="D82" s="2498"/>
      <c r="E82" s="2498"/>
      <c r="F82" s="2498"/>
      <c r="G82" s="2498"/>
      <c r="H82" s="2498"/>
      <c r="I82" s="2498"/>
      <c r="J82" s="2498"/>
      <c r="K82" s="2498"/>
      <c r="L82" s="2498"/>
      <c r="M82" s="2498"/>
      <c r="N82" s="2498"/>
      <c r="O82" s="2498"/>
      <c r="P82" s="2498"/>
      <c r="Q82" s="2498"/>
      <c r="R82" s="2498"/>
      <c r="S82" s="2498"/>
      <c r="T82" s="2498"/>
      <c r="U82" s="3632"/>
      <c r="V82" s="3637"/>
      <c r="W82" s="3638"/>
      <c r="X82" s="3639"/>
      <c r="Y82" s="170"/>
      <c r="Z82" s="171"/>
      <c r="AA82" s="175"/>
      <c r="AB82" s="119"/>
      <c r="AC82" s="46"/>
      <c r="AD82" s="46"/>
      <c r="AE82" s="3629"/>
      <c r="AF82" s="2909"/>
      <c r="AG82" s="2909"/>
      <c r="AH82" s="3630"/>
      <c r="AI82" s="3665"/>
      <c r="AJ82" s="3666"/>
      <c r="AK82" s="3666"/>
      <c r="AL82" s="3666"/>
      <c r="AM82" s="3666"/>
      <c r="AN82" s="3667"/>
      <c r="AO82" s="3255"/>
      <c r="AP82" s="3256"/>
      <c r="AQ82" s="3641"/>
      <c r="AR82" s="3642"/>
      <c r="AS82" s="3642"/>
      <c r="AT82" s="3642"/>
      <c r="AU82" s="3642"/>
      <c r="AV82" s="3672"/>
      <c r="AW82" s="454"/>
      <c r="AX82" s="455"/>
      <c r="AY82" s="456"/>
      <c r="AZ82" s="394"/>
      <c r="BA82" s="457"/>
      <c r="BB82" s="394"/>
      <c r="BC82" s="391"/>
      <c r="BD82" s="391"/>
      <c r="BE82" s="391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1:255" s="54" customFormat="1" ht="39.75" customHeight="1" thickBot="1" thickTop="1">
      <c r="A83" s="29"/>
      <c r="B83" s="2497"/>
      <c r="C83" s="2498"/>
      <c r="D83" s="2498"/>
      <c r="E83" s="2498"/>
      <c r="F83" s="2498"/>
      <c r="G83" s="2498"/>
      <c r="H83" s="2498"/>
      <c r="I83" s="2498"/>
      <c r="J83" s="2498"/>
      <c r="K83" s="2498"/>
      <c r="L83" s="2498"/>
      <c r="M83" s="2498"/>
      <c r="N83" s="2498"/>
      <c r="O83" s="2498"/>
      <c r="P83" s="2498"/>
      <c r="Q83" s="2498"/>
      <c r="R83" s="2498"/>
      <c r="S83" s="2498"/>
      <c r="T83" s="2498"/>
      <c r="U83" s="3633"/>
      <c r="V83" s="3634"/>
      <c r="W83" s="3635"/>
      <c r="X83" s="3636"/>
      <c r="Y83" s="172"/>
      <c r="Z83" s="173"/>
      <c r="AA83" s="176"/>
      <c r="AB83" s="120"/>
      <c r="AC83" s="59"/>
      <c r="AD83" s="59"/>
      <c r="AE83" s="2465" t="s">
        <v>65</v>
      </c>
      <c r="AF83" s="2466"/>
      <c r="AG83" s="2466"/>
      <c r="AH83" s="2466"/>
      <c r="AI83" s="3226" t="s">
        <v>169</v>
      </c>
      <c r="AJ83" s="3227"/>
      <c r="AK83" s="3227"/>
      <c r="AL83" s="3227"/>
      <c r="AM83" s="3227"/>
      <c r="AN83" s="3228"/>
      <c r="AO83" s="3661"/>
      <c r="AP83" s="3661"/>
      <c r="AQ83" s="3621"/>
      <c r="AR83" s="3622"/>
      <c r="AS83" s="3622"/>
      <c r="AT83" s="3622"/>
      <c r="AU83" s="3622"/>
      <c r="AV83" s="3622"/>
      <c r="AW83" s="440"/>
      <c r="AX83" s="441"/>
      <c r="AY83" s="452"/>
      <c r="AZ83" s="390"/>
      <c r="BA83" s="453"/>
      <c r="BB83" s="390"/>
      <c r="BC83" s="391"/>
      <c r="BD83" s="391"/>
      <c r="BE83" s="391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s="62" customFormat="1" ht="39.75" customHeight="1" thickBot="1" thickTop="1">
      <c r="A84" s="29"/>
      <c r="B84" s="2497" t="s">
        <v>95</v>
      </c>
      <c r="C84" s="2498"/>
      <c r="D84" s="2498"/>
      <c r="E84" s="2498"/>
      <c r="F84" s="2498"/>
      <c r="G84" s="2498"/>
      <c r="H84" s="2498"/>
      <c r="I84" s="2498"/>
      <c r="J84" s="2498"/>
      <c r="K84" s="2498"/>
      <c r="L84" s="2498"/>
      <c r="M84" s="2498"/>
      <c r="N84" s="2498"/>
      <c r="O84" s="2498"/>
      <c r="P84" s="2498"/>
      <c r="Q84" s="2498"/>
      <c r="R84" s="2498"/>
      <c r="S84" s="2498"/>
      <c r="T84" s="2499"/>
      <c r="U84" s="243" t="s">
        <v>67</v>
      </c>
      <c r="V84" s="3646"/>
      <c r="W84" s="3647"/>
      <c r="X84" s="3648"/>
      <c r="Y84" s="178"/>
      <c r="Z84" s="177"/>
      <c r="AA84" s="180"/>
      <c r="AB84" s="179"/>
      <c r="AC84" s="59"/>
      <c r="AD84" s="59"/>
      <c r="AE84" s="2470"/>
      <c r="AF84" s="2471"/>
      <c r="AG84" s="2471"/>
      <c r="AH84" s="2471"/>
      <c r="AI84" s="3668"/>
      <c r="AJ84" s="3669"/>
      <c r="AK84" s="3669"/>
      <c r="AL84" s="3669"/>
      <c r="AM84" s="3669"/>
      <c r="AN84" s="3670"/>
      <c r="AO84" s="3660"/>
      <c r="AP84" s="3660"/>
      <c r="AQ84" s="3641"/>
      <c r="AR84" s="3642"/>
      <c r="AS84" s="3642"/>
      <c r="AT84" s="3642"/>
      <c r="AU84" s="3642"/>
      <c r="AV84" s="3642"/>
      <c r="AW84" s="458"/>
      <c r="AX84" s="455"/>
      <c r="AY84" s="456"/>
      <c r="AZ84" s="394"/>
      <c r="BA84" s="459"/>
      <c r="BB84" s="395"/>
      <c r="BC84" s="391"/>
      <c r="BD84" s="391"/>
      <c r="BE84" s="391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1:255" s="54" customFormat="1" ht="39.75" customHeight="1" thickBot="1" thickTop="1">
      <c r="A85" s="29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42"/>
      <c r="M85" s="42"/>
      <c r="N85" s="42"/>
      <c r="O85" s="42"/>
      <c r="P85" s="42"/>
      <c r="Q85" s="42"/>
      <c r="R85" s="42"/>
      <c r="S85" s="42"/>
      <c r="T85" s="122" t="s">
        <v>68</v>
      </c>
      <c r="U85" s="724" t="s">
        <v>159</v>
      </c>
      <c r="V85" s="64"/>
      <c r="W85" s="64"/>
      <c r="X85" s="3657" t="s">
        <v>68</v>
      </c>
      <c r="Y85" s="3658"/>
      <c r="Z85" s="3659"/>
      <c r="AA85" s="182">
        <v>0</v>
      </c>
      <c r="AB85" s="181">
        <v>0</v>
      </c>
      <c r="AC85" s="65"/>
      <c r="AD85" s="46"/>
      <c r="AE85" s="20" t="s">
        <v>69</v>
      </c>
      <c r="AF85" s="20"/>
      <c r="AG85" s="20"/>
      <c r="AH85" s="20"/>
      <c r="AI85" s="20"/>
      <c r="AJ85" s="20"/>
      <c r="AK85" s="20"/>
      <c r="AL85" s="20"/>
      <c r="AM85" s="20"/>
      <c r="AN85" s="332"/>
      <c r="AO85" s="332"/>
      <c r="AP85" s="332"/>
      <c r="AQ85" s="332"/>
      <c r="AR85" s="332"/>
      <c r="AS85" s="332"/>
      <c r="AT85" s="332"/>
      <c r="AU85" s="3252"/>
      <c r="AV85" s="3252"/>
      <c r="AW85" s="3252"/>
      <c r="AX85" s="3252" t="s">
        <v>68</v>
      </c>
      <c r="AY85" s="3252"/>
      <c r="AZ85" s="3252"/>
      <c r="BA85" s="332"/>
      <c r="BB85" s="396"/>
      <c r="BC85" s="391"/>
      <c r="BD85" s="331"/>
      <c r="BE85" s="331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1:255" s="74" customFormat="1" ht="24.75" customHeight="1" thickTop="1">
      <c r="A86" s="29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6"/>
      <c r="M86" s="67"/>
      <c r="N86" s="67"/>
      <c r="O86" s="67"/>
      <c r="P86" s="67"/>
      <c r="Q86" s="67"/>
      <c r="R86" s="67"/>
      <c r="S86" s="68"/>
      <c r="T86" s="29"/>
      <c r="U86" s="685"/>
      <c r="V86" s="45"/>
      <c r="W86" s="69"/>
      <c r="X86" s="69"/>
      <c r="Y86" s="70"/>
      <c r="Z86" s="70"/>
      <c r="AA86" s="70"/>
      <c r="AB86" s="71"/>
      <c r="AC86" s="71"/>
      <c r="AD86" s="71"/>
      <c r="AE86" s="71"/>
      <c r="AF86" s="71"/>
      <c r="AG86" s="2882" t="s">
        <v>70</v>
      </c>
      <c r="AH86" s="3645"/>
      <c r="AI86" s="3645"/>
      <c r="AJ86" s="3645"/>
      <c r="AK86" s="3645"/>
      <c r="AL86" s="3645"/>
      <c r="AM86" s="3645"/>
      <c r="AN86" s="3645"/>
      <c r="AO86" s="3645"/>
      <c r="AP86" s="3645"/>
      <c r="AQ86" s="3645"/>
      <c r="AR86" s="3645"/>
      <c r="AS86" s="3645"/>
      <c r="AT86" s="3645"/>
      <c r="AU86" s="3645"/>
      <c r="AV86" s="3645"/>
      <c r="AW86" s="3645"/>
      <c r="AX86" s="3645"/>
      <c r="AY86" s="3645"/>
      <c r="AZ86" s="3645"/>
      <c r="BA86" s="3645"/>
      <c r="BB86" s="3645"/>
      <c r="BC86" s="397"/>
      <c r="BD86" s="397"/>
      <c r="BE86" s="397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</row>
    <row r="87" spans="2:57" s="29" customFormat="1" ht="99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3640"/>
      <c r="V87" s="3640"/>
      <c r="W87" s="3640"/>
      <c r="X87" s="3640"/>
      <c r="Y87" s="3640"/>
      <c r="Z87" s="3640"/>
      <c r="AA87" s="38"/>
      <c r="AB87" s="39"/>
      <c r="AC87" s="39"/>
      <c r="AD87" s="39"/>
      <c r="AE87" s="39"/>
      <c r="AF87" s="39"/>
      <c r="AG87" s="2882" t="s">
        <v>96</v>
      </c>
      <c r="AH87" s="3645"/>
      <c r="AI87" s="3645"/>
      <c r="AJ87" s="3645"/>
      <c r="AK87" s="3645"/>
      <c r="AL87" s="3645"/>
      <c r="AM87" s="3645"/>
      <c r="AN87" s="3645"/>
      <c r="AO87" s="3645"/>
      <c r="AP87" s="3645"/>
      <c r="AQ87" s="3645"/>
      <c r="AR87" s="3645"/>
      <c r="AS87" s="3645"/>
      <c r="AT87" s="3645"/>
      <c r="AU87" s="3645"/>
      <c r="AV87" s="3645"/>
      <c r="AW87" s="3645"/>
      <c r="AX87" s="3645"/>
      <c r="AY87" s="3645"/>
      <c r="AZ87" s="3645"/>
      <c r="BA87" s="3645"/>
      <c r="BB87" s="3645"/>
      <c r="BC87" s="331"/>
      <c r="BD87" s="331"/>
      <c r="BE87" s="331"/>
    </row>
    <row r="88" spans="2:57" s="29" customFormat="1" ht="24.75" customHeigh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3643" t="s">
        <v>96</v>
      </c>
      <c r="V88" s="3644"/>
      <c r="W88" s="3644"/>
      <c r="X88" s="3644"/>
      <c r="Y88" s="38"/>
      <c r="Z88" s="38"/>
      <c r="AA88" s="38"/>
      <c r="AB88" s="39"/>
      <c r="AC88" s="39"/>
      <c r="AD88" s="39"/>
      <c r="AE88" s="39"/>
      <c r="AF88" s="39"/>
      <c r="AG88" s="72"/>
      <c r="AH88" s="61"/>
      <c r="AI88" s="61"/>
      <c r="AJ88" s="61"/>
      <c r="AK88" s="61"/>
      <c r="AL88" s="61"/>
      <c r="AM88" s="61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1"/>
      <c r="BD88" s="331"/>
      <c r="BE88" s="331"/>
    </row>
    <row r="89" spans="1:57" s="29" customFormat="1" ht="109.5" customHeight="1">
      <c r="A89" s="110"/>
      <c r="B89" s="1414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14"/>
      <c r="U89" s="110"/>
      <c r="V89" s="1444"/>
      <c r="W89" s="1444"/>
      <c r="X89" s="1444"/>
      <c r="Y89" s="110"/>
      <c r="Z89" s="110"/>
      <c r="AA89" s="110"/>
      <c r="AB89" s="110"/>
      <c r="AC89" s="110"/>
      <c r="AD89" s="110"/>
      <c r="AE89" s="1460"/>
      <c r="AF89" s="2513" t="s">
        <v>297</v>
      </c>
      <c r="AG89" s="2513"/>
      <c r="AH89" s="2513"/>
      <c r="AI89" s="2513"/>
      <c r="AJ89" s="2513"/>
      <c r="AK89" s="2513"/>
      <c r="AL89" s="2513"/>
      <c r="AM89" s="2513"/>
      <c r="AN89" s="2513"/>
      <c r="AO89" s="2513"/>
      <c r="AP89" s="2513"/>
      <c r="AQ89" s="2513"/>
      <c r="AR89" s="2513"/>
      <c r="AS89" s="2513"/>
      <c r="AT89" s="2513"/>
      <c r="AU89" s="2513"/>
      <c r="AV89" s="2513"/>
      <c r="AW89" s="2513"/>
      <c r="AX89" s="2513"/>
      <c r="AY89" s="2513"/>
      <c r="AZ89" s="2513"/>
      <c r="BA89" s="2513"/>
      <c r="BB89" s="2513"/>
      <c r="BC89" s="2513"/>
      <c r="BD89" s="1445"/>
      <c r="BE89" s="110"/>
    </row>
    <row r="90" spans="1:57" s="29" customFormat="1" ht="36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446"/>
      <c r="V90" s="110"/>
      <c r="W90" s="110"/>
      <c r="X90" s="110"/>
      <c r="Y90" s="110"/>
      <c r="Z90" s="110"/>
      <c r="AA90" s="78"/>
      <c r="AB90" s="110"/>
      <c r="AC90" s="110"/>
      <c r="AD90" s="110"/>
      <c r="AE90" s="1460"/>
      <c r="AF90" s="1460"/>
      <c r="AG90" s="1460"/>
      <c r="AH90" s="1460"/>
      <c r="AI90" s="1460"/>
      <c r="AJ90" s="1460"/>
      <c r="AK90" s="1460"/>
      <c r="AL90" s="1460"/>
      <c r="AM90" s="1460"/>
      <c r="AN90" s="1460"/>
      <c r="AO90" s="1461"/>
      <c r="AP90" s="1461"/>
      <c r="AQ90" s="1461"/>
      <c r="AR90" s="1461"/>
      <c r="AS90" s="1461"/>
      <c r="AT90" s="1461"/>
      <c r="AU90" s="1461"/>
      <c r="AV90" s="1461"/>
      <c r="AW90" s="1461"/>
      <c r="AX90" s="1461"/>
      <c r="AY90" s="1461"/>
      <c r="AZ90" s="1461"/>
      <c r="BA90" s="1461"/>
      <c r="BB90" s="1461"/>
      <c r="BC90" s="1461"/>
      <c r="BD90" s="1445"/>
      <c r="BE90" s="110"/>
    </row>
    <row r="91" spans="1:57" s="86" customFormat="1" ht="38.2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2512" t="s">
        <v>298</v>
      </c>
      <c r="V91" s="2512"/>
      <c r="W91" s="2512"/>
      <c r="X91" s="1447"/>
      <c r="Y91" s="1448"/>
      <c r="Z91" s="1448"/>
      <c r="AA91" s="2514" t="s">
        <v>299</v>
      </c>
      <c r="AB91" s="2514"/>
      <c r="AC91" s="2514"/>
      <c r="AD91" s="1443" t="s">
        <v>72</v>
      </c>
      <c r="AE91" s="1449"/>
      <c r="AF91" s="1450"/>
      <c r="AG91" s="110"/>
      <c r="AH91" s="1410"/>
      <c r="AI91" s="1410"/>
      <c r="AJ91" s="2515" t="s">
        <v>300</v>
      </c>
      <c r="AK91" s="2515"/>
      <c r="AL91" s="2515"/>
      <c r="AM91" s="2515"/>
      <c r="AN91" s="2515"/>
      <c r="AO91" s="2515"/>
      <c r="AP91" s="2515"/>
      <c r="AQ91" s="2515"/>
      <c r="AR91" s="1447"/>
      <c r="AS91" s="1448"/>
      <c r="AT91" s="1448"/>
      <c r="AU91" s="1876"/>
      <c r="AV91" s="110"/>
      <c r="AW91" s="202" t="s">
        <v>301</v>
      </c>
      <c r="AX91" s="202"/>
      <c r="AY91" s="202"/>
      <c r="AZ91" s="1451"/>
      <c r="BA91" s="1443"/>
      <c r="BB91" s="110"/>
      <c r="BC91" s="110"/>
      <c r="BD91" s="110"/>
      <c r="BE91" s="110"/>
    </row>
    <row r="92" spans="1:57" s="29" customFormat="1" ht="24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446"/>
      <c r="V92" s="1452"/>
      <c r="W92"/>
      <c r="X92" s="2502" t="s">
        <v>73</v>
      </c>
      <c r="Y92" s="2502"/>
      <c r="Z92" s="2502"/>
      <c r="AA92" s="2506" t="s">
        <v>74</v>
      </c>
      <c r="AB92" s="2506"/>
      <c r="AC92" s="2506"/>
      <c r="AD92" s="1450"/>
      <c r="AE92" s="1453"/>
      <c r="AF92" s="1450"/>
      <c r="AG92" s="110"/>
      <c r="AH92" s="110"/>
      <c r="AI92" s="110"/>
      <c r="AJ92" s="110"/>
      <c r="AK92" s="110"/>
      <c r="AL92" s="110"/>
      <c r="AM92" s="110"/>
      <c r="AN92" s="110"/>
      <c r="AO92" s="1454"/>
      <c r="AP92"/>
      <c r="AQ92"/>
      <c r="AR92" s="2502" t="s">
        <v>73</v>
      </c>
      <c r="AS92" s="2502"/>
      <c r="AT92" s="2502"/>
      <c r="AU92" s="1460"/>
      <c r="AV92" s="1455"/>
      <c r="AW92" s="2506" t="s">
        <v>74</v>
      </c>
      <c r="AX92" s="2506"/>
      <c r="AY92" s="2506"/>
      <c r="AZ92" s="1450"/>
      <c r="BA92" s="110"/>
      <c r="BB92" s="110"/>
      <c r="BC92" s="110"/>
      <c r="BD92" s="110"/>
      <c r="BE92" s="110"/>
    </row>
    <row r="93" spans="1:57" s="29" customFormat="1" ht="24.75" customHeight="1">
      <c r="A93" s="240"/>
      <c r="B93" s="2511"/>
      <c r="C93" s="2511"/>
      <c r="D93" s="2511"/>
      <c r="E93" s="2511"/>
      <c r="F93" s="2511"/>
      <c r="G93" s="2511"/>
      <c r="H93" s="2511"/>
      <c r="I93" s="2511"/>
      <c r="J93" s="2511"/>
      <c r="K93" s="2511"/>
      <c r="L93" s="2511"/>
      <c r="M93" s="2511"/>
      <c r="N93" s="2511"/>
      <c r="O93" s="2511"/>
      <c r="P93" s="2511"/>
      <c r="Q93" s="2511"/>
      <c r="R93" s="2511"/>
      <c r="S93" s="2511"/>
      <c r="T93" s="2511"/>
      <c r="U93" s="2511"/>
      <c r="V93" s="2511"/>
      <c r="W93" s="2511"/>
      <c r="X93" s="2511"/>
      <c r="Y93" s="2511"/>
      <c r="Z93" s="2511"/>
      <c r="AA93" s="1392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1456"/>
      <c r="AQ93" s="240"/>
      <c r="AR93" s="240"/>
      <c r="AS93" s="1457"/>
      <c r="AT93" s="240"/>
      <c r="AU93" s="1883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</row>
    <row r="94" spans="21:57" s="29" customFormat="1" ht="24.75" customHeight="1">
      <c r="U94" s="77"/>
      <c r="V94" s="90"/>
      <c r="W94" s="87"/>
      <c r="X94" s="103"/>
      <c r="Y94" s="91"/>
      <c r="Z94" s="91"/>
      <c r="AA94" s="88"/>
      <c r="AB94" s="104"/>
      <c r="AC94" s="100"/>
      <c r="AD94" s="88"/>
      <c r="AE94" s="89"/>
      <c r="AF94" s="88"/>
      <c r="AH94" s="75"/>
      <c r="AI94" s="75"/>
      <c r="AJ94" s="75"/>
      <c r="AK94" s="75"/>
      <c r="AL94" s="75"/>
      <c r="AM94" s="73"/>
      <c r="AN94" s="334"/>
      <c r="AO94" s="467"/>
      <c r="AP94" s="468"/>
      <c r="AQ94" s="468"/>
      <c r="AR94" s="465"/>
      <c r="AS94" s="465"/>
      <c r="AT94" s="469"/>
      <c r="AU94" s="470"/>
      <c r="AV94" s="471"/>
      <c r="AW94" s="471"/>
      <c r="AX94" s="466"/>
      <c r="AY94" s="471"/>
      <c r="AZ94" s="470"/>
      <c r="BA94" s="470"/>
      <c r="BB94" s="331"/>
      <c r="BC94" s="331"/>
      <c r="BD94" s="331"/>
      <c r="BE94" s="331"/>
    </row>
    <row r="95" spans="2:57" s="29" customFormat="1" ht="36.75" customHeight="1">
      <c r="B95" s="244" t="s">
        <v>88</v>
      </c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9"/>
      <c r="W95" s="245"/>
      <c r="X95" s="246"/>
      <c r="Y95" s="250"/>
      <c r="Z95" s="248"/>
      <c r="AA95" s="247"/>
      <c r="AB95" s="94"/>
      <c r="AC95" s="98"/>
      <c r="AE95" s="95"/>
      <c r="AF95" s="98"/>
      <c r="AH95" s="75"/>
      <c r="AI95" s="75"/>
      <c r="AJ95" s="75"/>
      <c r="AK95" s="75"/>
      <c r="AL95" s="75"/>
      <c r="AM95" s="75"/>
      <c r="AN95" s="334"/>
      <c r="AO95" s="472"/>
      <c r="AP95" s="473"/>
      <c r="AQ95" s="472"/>
      <c r="AR95" s="331"/>
      <c r="AS95" s="461"/>
      <c r="AT95" s="331"/>
      <c r="AU95" s="462"/>
      <c r="AV95" s="400"/>
      <c r="AW95" s="463"/>
      <c r="AX95" s="464"/>
      <c r="AY95" s="464"/>
      <c r="AZ95" s="464"/>
      <c r="BA95" s="464"/>
      <c r="BB95" s="331"/>
      <c r="BC95" s="331"/>
      <c r="BD95" s="331"/>
      <c r="BE95" s="331"/>
    </row>
    <row r="96" spans="22:57" s="29" customFormat="1" ht="14.25" customHeight="1">
      <c r="V96" s="73"/>
      <c r="W96" s="73"/>
      <c r="X96" s="73"/>
      <c r="Y96" s="106"/>
      <c r="Z96" s="106"/>
      <c r="AA96" s="106"/>
      <c r="AB96" s="106"/>
      <c r="AC96" s="106"/>
      <c r="AD96" s="106"/>
      <c r="AE96" s="107"/>
      <c r="AF96" s="107"/>
      <c r="AG96" s="107"/>
      <c r="AH96" s="107"/>
      <c r="AI96" s="107"/>
      <c r="AJ96" s="107"/>
      <c r="AK96" s="107"/>
      <c r="AL96" s="107"/>
      <c r="AM96" s="107"/>
      <c r="AN96" s="335"/>
      <c r="AO96" s="335"/>
      <c r="AP96" s="335"/>
      <c r="AQ96" s="335"/>
      <c r="AR96" s="335"/>
      <c r="AS96" s="397"/>
      <c r="AT96" s="397"/>
      <c r="AU96" s="397"/>
      <c r="AV96" s="397"/>
      <c r="AW96" s="397"/>
      <c r="AX96" s="397"/>
      <c r="AY96" s="397"/>
      <c r="AZ96" s="397"/>
      <c r="BA96" s="397"/>
      <c r="BB96" s="331"/>
      <c r="BC96" s="331"/>
      <c r="BD96" s="331"/>
      <c r="BE96" s="331"/>
    </row>
    <row r="97" spans="21:57" s="29" customFormat="1" ht="18" customHeight="1">
      <c r="U97" s="108"/>
      <c r="V97" s="27"/>
      <c r="W97" s="109"/>
      <c r="X97" s="70"/>
      <c r="Y97" s="106"/>
      <c r="Z97" s="106"/>
      <c r="AA97" s="106"/>
      <c r="AB97" s="106"/>
      <c r="AC97" s="106"/>
      <c r="AD97" s="106"/>
      <c r="AE97" s="75"/>
      <c r="AF97" s="107"/>
      <c r="AG97" s="107"/>
      <c r="AH97" s="107"/>
      <c r="AI97" s="107"/>
      <c r="AJ97" s="107"/>
      <c r="AK97" s="107"/>
      <c r="AL97" s="107"/>
      <c r="AM97" s="107"/>
      <c r="AN97" s="335"/>
      <c r="AO97" s="335"/>
      <c r="AP97" s="335"/>
      <c r="AQ97" s="335"/>
      <c r="AR97" s="335"/>
      <c r="AS97" s="397"/>
      <c r="AT97" s="402"/>
      <c r="AU97" s="402"/>
      <c r="AV97" s="402"/>
      <c r="AW97" s="402"/>
      <c r="AX97" s="402"/>
      <c r="AY97" s="402"/>
      <c r="AZ97" s="397"/>
      <c r="BA97" s="397"/>
      <c r="BB97" s="331"/>
      <c r="BC97" s="331"/>
      <c r="BD97" s="331"/>
      <c r="BE97" s="331"/>
    </row>
    <row r="98" spans="21:30" ht="12.75">
      <c r="U98" s="1"/>
      <c r="V98" s="111"/>
      <c r="W98" s="1"/>
      <c r="X98" s="111"/>
      <c r="Y98" s="1"/>
      <c r="Z98" s="1"/>
      <c r="AA98" s="1"/>
      <c r="AB98" s="1"/>
      <c r="AC98" s="1"/>
      <c r="AD98" s="1"/>
    </row>
    <row r="103" ht="12.75">
      <c r="AA103" s="5" t="s">
        <v>101</v>
      </c>
    </row>
  </sheetData>
  <sheetProtection/>
  <mergeCells count="218">
    <mergeCell ref="AJ91:AQ91"/>
    <mergeCell ref="X92:Z92"/>
    <mergeCell ref="AA92:AC92"/>
    <mergeCell ref="AR92:AT92"/>
    <mergeCell ref="AW92:AY92"/>
    <mergeCell ref="B93:Z93"/>
    <mergeCell ref="U91:W91"/>
    <mergeCell ref="AA91:AC91"/>
    <mergeCell ref="AX85:AZ85"/>
    <mergeCell ref="AG86:BB86"/>
    <mergeCell ref="U87:Z87"/>
    <mergeCell ref="AG87:BB87"/>
    <mergeCell ref="U88:X88"/>
    <mergeCell ref="AF89:BC89"/>
    <mergeCell ref="B84:T84"/>
    <mergeCell ref="V84:X84"/>
    <mergeCell ref="AO84:AP84"/>
    <mergeCell ref="AQ84:AV84"/>
    <mergeCell ref="X85:Z85"/>
    <mergeCell ref="AU85:AW85"/>
    <mergeCell ref="AQ81:AV81"/>
    <mergeCell ref="V82:X82"/>
    <mergeCell ref="AO82:AP82"/>
    <mergeCell ref="AQ82:AV82"/>
    <mergeCell ref="V83:X83"/>
    <mergeCell ref="AE83:AH84"/>
    <mergeCell ref="AI83:AN84"/>
    <mergeCell ref="AO83:AP83"/>
    <mergeCell ref="AQ83:AV83"/>
    <mergeCell ref="B81:T83"/>
    <mergeCell ref="U81:U83"/>
    <mergeCell ref="V81:X81"/>
    <mergeCell ref="AE81:AH82"/>
    <mergeCell ref="AI81:AN82"/>
    <mergeCell ref="AO81:AP81"/>
    <mergeCell ref="B79:T80"/>
    <mergeCell ref="U79:U80"/>
    <mergeCell ref="V79:X79"/>
    <mergeCell ref="AO79:AP79"/>
    <mergeCell ref="AQ79:AV79"/>
    <mergeCell ref="V80:X80"/>
    <mergeCell ref="AO80:AP80"/>
    <mergeCell ref="AQ80:AV80"/>
    <mergeCell ref="V77:X77"/>
    <mergeCell ref="AO77:AP77"/>
    <mergeCell ref="AQ77:AV77"/>
    <mergeCell ref="V78:X78"/>
    <mergeCell ref="AO78:AP78"/>
    <mergeCell ref="AQ78:AV78"/>
    <mergeCell ref="AW73:AX74"/>
    <mergeCell ref="AY73:AZ74"/>
    <mergeCell ref="BB73:BB74"/>
    <mergeCell ref="B76:T78"/>
    <mergeCell ref="U76:U78"/>
    <mergeCell ref="V76:X76"/>
    <mergeCell ref="AE76:AH80"/>
    <mergeCell ref="AI76:AN80"/>
    <mergeCell ref="AO76:AP76"/>
    <mergeCell ref="AQ76:AV76"/>
    <mergeCell ref="T71:BD71"/>
    <mergeCell ref="B73:T75"/>
    <mergeCell ref="U73:U75"/>
    <mergeCell ref="V73:X75"/>
    <mergeCell ref="Y73:Z74"/>
    <mergeCell ref="AA73:AB74"/>
    <mergeCell ref="AE73:AH75"/>
    <mergeCell ref="AI73:AN75"/>
    <mergeCell ref="AO73:AP75"/>
    <mergeCell ref="AQ73:AV75"/>
    <mergeCell ref="T67:U67"/>
    <mergeCell ref="W67:X67"/>
    <mergeCell ref="Y67:Z67"/>
    <mergeCell ref="AC67:AS67"/>
    <mergeCell ref="AT67:AY67"/>
    <mergeCell ref="T68:U68"/>
    <mergeCell ref="W68:X68"/>
    <mergeCell ref="Y68:Z68"/>
    <mergeCell ref="AC68:AS68"/>
    <mergeCell ref="AT68:AY68"/>
    <mergeCell ref="B65:Z65"/>
    <mergeCell ref="AB65:AY65"/>
    <mergeCell ref="BH65:BR65"/>
    <mergeCell ref="T66:U66"/>
    <mergeCell ref="W66:X66"/>
    <mergeCell ref="Y66:Z66"/>
    <mergeCell ref="AC66:AS66"/>
    <mergeCell ref="AT66:AY66"/>
    <mergeCell ref="AE61:AO61"/>
    <mergeCell ref="T62:U62"/>
    <mergeCell ref="AE62:AO62"/>
    <mergeCell ref="T63:U63"/>
    <mergeCell ref="AE63:AO63"/>
    <mergeCell ref="T64:V64"/>
    <mergeCell ref="AE64:AO64"/>
    <mergeCell ref="AE57:AO57"/>
    <mergeCell ref="U58:V58"/>
    <mergeCell ref="AE58:AO58"/>
    <mergeCell ref="U59:V59"/>
    <mergeCell ref="AE59:AO59"/>
    <mergeCell ref="U60:V60"/>
    <mergeCell ref="AE60:AO60"/>
    <mergeCell ref="B54:AD54"/>
    <mergeCell ref="B55:AD55"/>
    <mergeCell ref="B56:AD56"/>
    <mergeCell ref="B57:B64"/>
    <mergeCell ref="U57:V57"/>
    <mergeCell ref="AB57:AD64"/>
    <mergeCell ref="T61:U61"/>
    <mergeCell ref="T52:V52"/>
    <mergeCell ref="W52:AD52"/>
    <mergeCell ref="T53:V53"/>
    <mergeCell ref="W53:AD53"/>
    <mergeCell ref="T49:V49"/>
    <mergeCell ref="W49:AD49"/>
    <mergeCell ref="T50:V50"/>
    <mergeCell ref="W50:AD50"/>
    <mergeCell ref="T51:V51"/>
    <mergeCell ref="W51:AD51"/>
    <mergeCell ref="T46:V46"/>
    <mergeCell ref="W46:AD46"/>
    <mergeCell ref="T47:V47"/>
    <mergeCell ref="W47:AD47"/>
    <mergeCell ref="T48:V48"/>
    <mergeCell ref="W48:AD48"/>
    <mergeCell ref="T42:V42"/>
    <mergeCell ref="W42:AD42"/>
    <mergeCell ref="B43:AD43"/>
    <mergeCell ref="B44:BE44"/>
    <mergeCell ref="T45:V45"/>
    <mergeCell ref="W45:AD45"/>
    <mergeCell ref="T39:V39"/>
    <mergeCell ref="W39:AD39"/>
    <mergeCell ref="T40:V40"/>
    <mergeCell ref="W40:AD40"/>
    <mergeCell ref="T41:V41"/>
    <mergeCell ref="W41:AD41"/>
    <mergeCell ref="T34:V34"/>
    <mergeCell ref="W34:AD34"/>
    <mergeCell ref="B35:AD35"/>
    <mergeCell ref="B36:AD36"/>
    <mergeCell ref="B37:BE37"/>
    <mergeCell ref="B38:BE38"/>
    <mergeCell ref="T30:V30"/>
    <mergeCell ref="W30:AD30"/>
    <mergeCell ref="T31:V31"/>
    <mergeCell ref="W31:AD31"/>
    <mergeCell ref="B32:AD32"/>
    <mergeCell ref="B33:BE33"/>
    <mergeCell ref="T26:V26"/>
    <mergeCell ref="W26:AD26"/>
    <mergeCell ref="B27:AD27"/>
    <mergeCell ref="B28:BE28"/>
    <mergeCell ref="T29:V29"/>
    <mergeCell ref="W29:AD29"/>
    <mergeCell ref="T23:V23"/>
    <mergeCell ref="W23:AD23"/>
    <mergeCell ref="T24:V24"/>
    <mergeCell ref="W24:AD24"/>
    <mergeCell ref="T25:V25"/>
    <mergeCell ref="W25:AD25"/>
    <mergeCell ref="T20:V20"/>
    <mergeCell ref="W20:AD20"/>
    <mergeCell ref="B21:BE21"/>
    <mergeCell ref="B22:BE22"/>
    <mergeCell ref="AR16:AR19"/>
    <mergeCell ref="AS16:AS19"/>
    <mergeCell ref="AT16:AT19"/>
    <mergeCell ref="AU16:AU19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W9:AT9"/>
    <mergeCell ref="W10:AB10"/>
    <mergeCell ref="AD10:AF10"/>
    <mergeCell ref="BB10:BD11"/>
    <mergeCell ref="T11:V11"/>
    <mergeCell ref="W11:Z11"/>
    <mergeCell ref="AD11:AT11"/>
    <mergeCell ref="T7:U7"/>
    <mergeCell ref="W7:AB7"/>
    <mergeCell ref="AE7:AT7"/>
    <mergeCell ref="BB7:BD7"/>
    <mergeCell ref="T8:V8"/>
    <mergeCell ref="AM8:AT8"/>
    <mergeCell ref="BB8:BD8"/>
    <mergeCell ref="B2:BA2"/>
    <mergeCell ref="B4:BA4"/>
    <mergeCell ref="W5:AL5"/>
    <mergeCell ref="T6:U6"/>
    <mergeCell ref="X6:AG6"/>
    <mergeCell ref="BB6:B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2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U90"/>
  <sheetViews>
    <sheetView zoomScale="30" zoomScaleNormal="30" zoomScalePageLayoutView="0" workbookViewId="0" topLeftCell="B58">
      <selection activeCell="B4" sqref="B4:BA4"/>
    </sheetView>
  </sheetViews>
  <sheetFormatPr defaultColWidth="10.125" defaultRowHeight="78.75" customHeight="1"/>
  <cols>
    <col min="1" max="1" width="45.75390625" style="1" customWidth="1"/>
    <col min="2" max="2" width="8.125" style="1" customWidth="1"/>
    <col min="3" max="18" width="6.25390625" style="1" hidden="1" customWidth="1"/>
    <col min="19" max="19" width="4.25390625" style="1" hidden="1" customWidth="1"/>
    <col min="20" max="20" width="42.125" style="1" customWidth="1"/>
    <col min="21" max="21" width="42.125" style="2" customWidth="1"/>
    <col min="22" max="22" width="73.7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1" width="12.75390625" style="6" customWidth="1"/>
    <col min="32" max="32" width="18.00390625" style="6" customWidth="1"/>
    <col min="33" max="33" width="15.75390625" style="6" customWidth="1"/>
    <col min="34" max="36" width="10.75390625" style="6" customWidth="1"/>
    <col min="37" max="37" width="18.875" style="6" customWidth="1"/>
    <col min="38" max="38" width="14.625" style="6" customWidth="1"/>
    <col min="39" max="39" width="17.375" style="6" customWidth="1"/>
    <col min="40" max="40" width="15.75390625" style="313" customWidth="1"/>
    <col min="41" max="41" width="12.75390625" style="313" customWidth="1"/>
    <col min="42" max="57" width="10.75390625" style="318" customWidth="1"/>
    <col min="58" max="16384" width="10.125" style="1" customWidth="1"/>
  </cols>
  <sheetData>
    <row r="2" spans="2:53" ht="78.75" customHeight="1">
      <c r="B2" s="3617" t="s">
        <v>128</v>
      </c>
      <c r="C2" s="3617"/>
      <c r="D2" s="3617"/>
      <c r="E2" s="3617"/>
      <c r="F2" s="3617"/>
      <c r="G2" s="3617"/>
      <c r="H2" s="3617"/>
      <c r="I2" s="3617"/>
      <c r="J2" s="3617"/>
      <c r="K2" s="3617"/>
      <c r="L2" s="3617"/>
      <c r="M2" s="3617"/>
      <c r="N2" s="3617"/>
      <c r="O2" s="3617"/>
      <c r="P2" s="3617"/>
      <c r="Q2" s="3617"/>
      <c r="R2" s="3617"/>
      <c r="S2" s="3617"/>
      <c r="T2" s="3617"/>
      <c r="U2" s="3617"/>
      <c r="V2" s="3617"/>
      <c r="W2" s="3617"/>
      <c r="X2" s="3617"/>
      <c r="Y2" s="3617"/>
      <c r="Z2" s="3617"/>
      <c r="AA2" s="3617"/>
      <c r="AB2" s="3617"/>
      <c r="AC2" s="3617"/>
      <c r="AD2" s="3617"/>
      <c r="AE2" s="3617"/>
      <c r="AF2" s="3617"/>
      <c r="AG2" s="3617"/>
      <c r="AH2" s="3617"/>
      <c r="AI2" s="3617"/>
      <c r="AJ2" s="3617"/>
      <c r="AK2" s="3617"/>
      <c r="AL2" s="3617"/>
      <c r="AM2" s="3617"/>
      <c r="AN2" s="3617"/>
      <c r="AO2" s="3617"/>
      <c r="AP2" s="3617"/>
      <c r="AQ2" s="3617"/>
      <c r="AR2" s="3617"/>
      <c r="AS2" s="3617"/>
      <c r="AT2" s="3617"/>
      <c r="AU2" s="3617"/>
      <c r="AV2" s="3617"/>
      <c r="AW2" s="3617"/>
      <c r="AX2" s="3617"/>
      <c r="AY2" s="3617"/>
      <c r="AZ2" s="3617"/>
      <c r="BA2" s="3617"/>
    </row>
    <row r="4" spans="2:53" ht="78.7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78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304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310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20:57" ht="78.75" customHeight="1">
      <c r="T6" s="3047"/>
      <c r="U6" s="3047"/>
      <c r="V6" s="196"/>
      <c r="W6" s="215"/>
      <c r="X6" s="3616" t="s">
        <v>339</v>
      </c>
      <c r="Y6" s="3616"/>
      <c r="Z6" s="3616"/>
      <c r="AA6" s="3616"/>
      <c r="AB6" s="3616"/>
      <c r="AC6" s="3616"/>
      <c r="AD6" s="3616"/>
      <c r="AE6" s="3616"/>
      <c r="AF6" s="3616"/>
      <c r="AG6" s="3616"/>
      <c r="AH6" s="195"/>
      <c r="AI6" s="195"/>
      <c r="AJ6" s="195"/>
      <c r="AK6" s="195"/>
      <c r="AL6" s="195"/>
      <c r="AM6" s="195"/>
      <c r="AN6" s="315"/>
      <c r="AO6" s="315"/>
      <c r="AP6" s="315"/>
      <c r="AQ6" s="402"/>
      <c r="AR6" s="403"/>
      <c r="AS6" s="315"/>
      <c r="AT6" s="315"/>
      <c r="AU6" s="315"/>
      <c r="AV6" s="404" t="s">
        <v>2</v>
      </c>
      <c r="AW6" s="405"/>
      <c r="AX6" s="405"/>
      <c r="AY6" s="405"/>
      <c r="AZ6" s="405"/>
      <c r="BA6" s="405"/>
      <c r="BB6" s="3611" t="s">
        <v>173</v>
      </c>
      <c r="BC6" s="3611"/>
      <c r="BD6" s="3611"/>
      <c r="BE6" s="337"/>
    </row>
    <row r="7" spans="20:57" ht="78.75" customHeight="1">
      <c r="T7" s="3047" t="s">
        <v>360</v>
      </c>
      <c r="U7" s="3047"/>
      <c r="V7" s="196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3619" t="s">
        <v>305</v>
      </c>
      <c r="AF7" s="3620"/>
      <c r="AG7" s="3620"/>
      <c r="AH7" s="3620"/>
      <c r="AI7" s="3620"/>
      <c r="AJ7" s="3620"/>
      <c r="AK7" s="3620"/>
      <c r="AL7" s="3620"/>
      <c r="AM7" s="3620"/>
      <c r="AN7" s="3620"/>
      <c r="AO7" s="3620"/>
      <c r="AP7" s="3620"/>
      <c r="AQ7" s="3620"/>
      <c r="AR7" s="3620"/>
      <c r="AS7" s="3620"/>
      <c r="AT7" s="3620"/>
      <c r="AU7" s="406"/>
      <c r="AV7" s="252" t="s">
        <v>4</v>
      </c>
      <c r="AW7" s="405"/>
      <c r="AX7" s="405"/>
      <c r="AY7" s="405"/>
      <c r="AZ7" s="405"/>
      <c r="BA7" s="405"/>
      <c r="BB7" s="3476" t="s">
        <v>5</v>
      </c>
      <c r="BC7" s="3476"/>
      <c r="BD7" s="3476"/>
      <c r="BE7" s="338"/>
    </row>
    <row r="8" spans="20:58" ht="78.75" customHeight="1">
      <c r="T8" s="3469" t="s">
        <v>133</v>
      </c>
      <c r="U8" s="3469"/>
      <c r="V8" s="3469"/>
      <c r="W8" s="721" t="s">
        <v>161</v>
      </c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3612"/>
      <c r="AN8" s="3612"/>
      <c r="AO8" s="3612"/>
      <c r="AP8" s="3612"/>
      <c r="AQ8" s="3612"/>
      <c r="AR8" s="3612"/>
      <c r="AS8" s="3612"/>
      <c r="AT8" s="3612"/>
      <c r="AU8" s="406"/>
      <c r="AV8" s="252" t="s">
        <v>6</v>
      </c>
      <c r="AW8" s="405"/>
      <c r="AX8" s="405"/>
      <c r="AY8" s="405"/>
      <c r="AZ8" s="405"/>
      <c r="BA8" s="405"/>
      <c r="BB8" s="3476" t="s">
        <v>142</v>
      </c>
      <c r="BC8" s="3476"/>
      <c r="BD8" s="3476"/>
      <c r="BE8" s="338"/>
      <c r="BF8" s="1">
        <v>1.1</v>
      </c>
    </row>
    <row r="9" spans="23:57" ht="78.75" customHeight="1">
      <c r="W9" s="3750" t="s">
        <v>306</v>
      </c>
      <c r="X9" s="3751"/>
      <c r="Y9" s="3751"/>
      <c r="Z9" s="3751"/>
      <c r="AA9" s="3751"/>
      <c r="AB9" s="3751"/>
      <c r="AC9" s="3751"/>
      <c r="AD9" s="3751"/>
      <c r="AE9" s="3751"/>
      <c r="AF9" s="3751"/>
      <c r="AG9" s="3751"/>
      <c r="AH9" s="3751"/>
      <c r="AI9" s="3751"/>
      <c r="AJ9" s="3751"/>
      <c r="AK9" s="3751"/>
      <c r="AL9" s="3751"/>
      <c r="AM9" s="3751"/>
      <c r="AN9" s="3751"/>
      <c r="AO9" s="3751"/>
      <c r="AP9" s="3751"/>
      <c r="AQ9" s="3751"/>
      <c r="AR9" s="3751"/>
      <c r="AS9" s="3751"/>
      <c r="AT9" s="3751"/>
      <c r="AU9" s="706"/>
      <c r="AV9" s="706"/>
      <c r="AW9" s="405"/>
      <c r="AX9" s="405"/>
      <c r="AY9" s="405"/>
      <c r="AZ9" s="405"/>
      <c r="BA9" s="405"/>
      <c r="BB9" s="339"/>
      <c r="BC9" s="339"/>
      <c r="BD9" s="339"/>
      <c r="BE9" s="340"/>
    </row>
    <row r="10" spans="1:57" ht="76.5" customHeight="1">
      <c r="A10" s="308" t="s">
        <v>125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475" t="s">
        <v>75</v>
      </c>
      <c r="AE10" s="3475"/>
      <c r="AF10" s="3475"/>
      <c r="AG10" s="10"/>
      <c r="AH10" s="10"/>
      <c r="AI10" s="10"/>
      <c r="AJ10" s="10"/>
      <c r="AK10" s="10"/>
      <c r="AL10" s="10"/>
      <c r="AM10" s="10"/>
      <c r="AN10" s="316"/>
      <c r="AO10" s="316"/>
      <c r="AP10" s="316"/>
      <c r="AQ10" s="341"/>
      <c r="AR10" s="407"/>
      <c r="AS10" s="401"/>
      <c r="AT10" s="406"/>
      <c r="AU10" s="406"/>
      <c r="AV10" s="252" t="s">
        <v>7</v>
      </c>
      <c r="AW10" s="405"/>
      <c r="AX10" s="405"/>
      <c r="AY10" s="405"/>
      <c r="AZ10" s="405"/>
      <c r="BA10" s="405"/>
      <c r="BB10" s="3752" t="s">
        <v>307</v>
      </c>
      <c r="BC10" s="3752"/>
      <c r="BD10" s="3752"/>
      <c r="BE10" s="337"/>
    </row>
    <row r="11" spans="20:56" ht="78.75" customHeight="1">
      <c r="T11" s="3034" t="s">
        <v>166</v>
      </c>
      <c r="U11" s="3034"/>
      <c r="V11" s="3034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3754" t="s">
        <v>211</v>
      </c>
      <c r="AE11" s="3755"/>
      <c r="AF11" s="3755"/>
      <c r="AG11" s="3755"/>
      <c r="AH11" s="3755"/>
      <c r="AI11" s="3755"/>
      <c r="AJ11" s="3755"/>
      <c r="AK11" s="3755"/>
      <c r="AL11" s="3755"/>
      <c r="AM11" s="3755"/>
      <c r="AN11" s="3755"/>
      <c r="AO11" s="3755"/>
      <c r="AP11" s="3755"/>
      <c r="AQ11" s="3755"/>
      <c r="AR11" s="3755"/>
      <c r="AS11" s="3755"/>
      <c r="AT11" s="3755"/>
      <c r="AU11" s="408"/>
      <c r="AV11" s="341"/>
      <c r="AW11" s="341"/>
      <c r="AX11" s="341"/>
      <c r="AY11" s="341"/>
      <c r="AZ11" s="341"/>
      <c r="BA11" s="341"/>
      <c r="BB11" s="3753"/>
      <c r="BC11" s="3753"/>
      <c r="BD11" s="3753"/>
    </row>
    <row r="12" spans="21:41" ht="26.25" customHeight="1" thickBot="1">
      <c r="U12" s="12"/>
      <c r="V12" s="12"/>
      <c r="W12" s="14"/>
      <c r="AA12" s="15"/>
      <c r="AB12" s="6"/>
      <c r="AC12" s="6"/>
      <c r="AM12" s="1"/>
      <c r="AN12" s="318"/>
      <c r="AO12" s="318"/>
    </row>
    <row r="13" spans="2:57" s="17" customFormat="1" ht="129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507" t="s">
        <v>14</v>
      </c>
      <c r="AP13" s="3226" t="s">
        <v>15</v>
      </c>
      <c r="AQ13" s="3715"/>
      <c r="AR13" s="3715"/>
      <c r="AS13" s="3715"/>
      <c r="AT13" s="3715"/>
      <c r="AU13" s="3715"/>
      <c r="AV13" s="3715"/>
      <c r="AW13" s="3716"/>
      <c r="AX13" s="3472" t="s">
        <v>131</v>
      </c>
      <c r="AY13" s="3473"/>
      <c r="AZ13" s="3473"/>
      <c r="BA13" s="3473"/>
      <c r="BB13" s="3473"/>
      <c r="BC13" s="3473"/>
      <c r="BD13" s="3473"/>
      <c r="BE13" s="3474"/>
    </row>
    <row r="14" spans="2:57" s="17" customFormat="1" ht="78.75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508"/>
      <c r="AP14" s="3717"/>
      <c r="AQ14" s="3718"/>
      <c r="AR14" s="3718"/>
      <c r="AS14" s="3718"/>
      <c r="AT14" s="3718"/>
      <c r="AU14" s="3718"/>
      <c r="AV14" s="3718"/>
      <c r="AW14" s="3719"/>
      <c r="AX14" s="3613" t="s">
        <v>338</v>
      </c>
      <c r="AY14" s="3614"/>
      <c r="AZ14" s="3614"/>
      <c r="BA14" s="3614"/>
      <c r="BB14" s="3614"/>
      <c r="BC14" s="3614"/>
      <c r="BD14" s="3614"/>
      <c r="BE14" s="3615"/>
    </row>
    <row r="15" spans="2:57" s="17" customFormat="1" ht="78.7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508"/>
      <c r="AP15" s="3720"/>
      <c r="AQ15" s="3721"/>
      <c r="AR15" s="3721"/>
      <c r="AS15" s="3721"/>
      <c r="AT15" s="3721"/>
      <c r="AU15" s="3721"/>
      <c r="AV15" s="3721"/>
      <c r="AW15" s="3722"/>
      <c r="AX15" s="3491" t="s">
        <v>337</v>
      </c>
      <c r="AY15" s="3492"/>
      <c r="AZ15" s="3492"/>
      <c r="BA15" s="3492"/>
      <c r="BB15" s="3492"/>
      <c r="BC15" s="3492"/>
      <c r="BD15" s="3492"/>
      <c r="BE15" s="3493"/>
    </row>
    <row r="16" spans="2:57" s="17" customFormat="1" ht="78.75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508"/>
      <c r="AP16" s="3510" t="s">
        <v>20</v>
      </c>
      <c r="AQ16" s="3502" t="s">
        <v>21</v>
      </c>
      <c r="AR16" s="3502" t="s">
        <v>22</v>
      </c>
      <c r="AS16" s="3730" t="s">
        <v>23</v>
      </c>
      <c r="AT16" s="3730" t="s">
        <v>24</v>
      </c>
      <c r="AU16" s="3502" t="s">
        <v>25</v>
      </c>
      <c r="AV16" s="3502" t="s">
        <v>26</v>
      </c>
      <c r="AW16" s="3724" t="s">
        <v>27</v>
      </c>
      <c r="AX16" s="3484" t="s">
        <v>176</v>
      </c>
      <c r="AY16" s="3485"/>
      <c r="AZ16" s="3485"/>
      <c r="BA16" s="3485"/>
      <c r="BB16" s="3499" t="s">
        <v>177</v>
      </c>
      <c r="BC16" s="3500"/>
      <c r="BD16" s="3500"/>
      <c r="BE16" s="3501"/>
    </row>
    <row r="17" spans="2:57" s="21" customFormat="1" ht="78.75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002" t="s">
        <v>127</v>
      </c>
      <c r="AO17" s="3508"/>
      <c r="AP17" s="3511"/>
      <c r="AQ17" s="3224"/>
      <c r="AR17" s="3224"/>
      <c r="AS17" s="3223"/>
      <c r="AT17" s="3223"/>
      <c r="AU17" s="3224"/>
      <c r="AV17" s="3224"/>
      <c r="AW17" s="3725"/>
      <c r="AX17" s="3477" t="s">
        <v>29</v>
      </c>
      <c r="AY17" s="3478"/>
      <c r="AZ17" s="3478"/>
      <c r="BA17" s="3478"/>
      <c r="BB17" s="3727" t="s">
        <v>29</v>
      </c>
      <c r="BC17" s="3728"/>
      <c r="BD17" s="3728"/>
      <c r="BE17" s="3729"/>
    </row>
    <row r="18" spans="2:57" s="21" customFormat="1" ht="78.7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003"/>
      <c r="AO18" s="3508"/>
      <c r="AP18" s="3511"/>
      <c r="AQ18" s="3224"/>
      <c r="AR18" s="3224"/>
      <c r="AS18" s="3223"/>
      <c r="AT18" s="3223"/>
      <c r="AU18" s="3224"/>
      <c r="AV18" s="3224"/>
      <c r="AW18" s="3725"/>
      <c r="AX18" s="3723" t="s">
        <v>18</v>
      </c>
      <c r="AY18" s="3470" t="s">
        <v>30</v>
      </c>
      <c r="AZ18" s="3471"/>
      <c r="BA18" s="3471"/>
      <c r="BB18" s="3482" t="s">
        <v>18</v>
      </c>
      <c r="BC18" s="3479" t="s">
        <v>30</v>
      </c>
      <c r="BD18" s="3480"/>
      <c r="BE18" s="3481"/>
    </row>
    <row r="19" spans="2:57" s="21" customFormat="1" ht="78.7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528"/>
      <c r="AF19" s="3533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004"/>
      <c r="AO19" s="3509"/>
      <c r="AP19" s="3512"/>
      <c r="AQ19" s="3503"/>
      <c r="AR19" s="3503"/>
      <c r="AS19" s="3731"/>
      <c r="AT19" s="3731"/>
      <c r="AU19" s="3503"/>
      <c r="AV19" s="3503"/>
      <c r="AW19" s="3726"/>
      <c r="AX19" s="3483"/>
      <c r="AY19" s="342" t="s">
        <v>28</v>
      </c>
      <c r="AZ19" s="342" t="s">
        <v>31</v>
      </c>
      <c r="BA19" s="409" t="s">
        <v>32</v>
      </c>
      <c r="BB19" s="3483"/>
      <c r="BC19" s="342" t="s">
        <v>28</v>
      </c>
      <c r="BD19" s="342" t="s">
        <v>31</v>
      </c>
      <c r="BE19" s="410" t="s">
        <v>138</v>
      </c>
    </row>
    <row r="20" spans="2:57" s="27" customFormat="1" ht="78.75" customHeight="1" thickBot="1" thickTop="1">
      <c r="B20" s="606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497">
        <v>2</v>
      </c>
      <c r="U20" s="3497"/>
      <c r="V20" s="3498"/>
      <c r="W20" s="3591">
        <v>3</v>
      </c>
      <c r="X20" s="3592"/>
      <c r="Y20" s="3592"/>
      <c r="Z20" s="3592"/>
      <c r="AA20" s="3592"/>
      <c r="AB20" s="3592"/>
      <c r="AC20" s="3592"/>
      <c r="AD20" s="3592"/>
      <c r="AE20" s="664">
        <v>4</v>
      </c>
      <c r="AF20" s="665">
        <v>5</v>
      </c>
      <c r="AG20" s="25">
        <v>6</v>
      </c>
      <c r="AH20" s="26">
        <v>7</v>
      </c>
      <c r="AI20" s="26"/>
      <c r="AJ20" s="26"/>
      <c r="AK20" s="26"/>
      <c r="AL20" s="26"/>
      <c r="AM20" s="26"/>
      <c r="AN20" s="411">
        <v>9</v>
      </c>
      <c r="AO20" s="666">
        <v>10</v>
      </c>
      <c r="AP20" s="660">
        <v>11</v>
      </c>
      <c r="AQ20" s="661">
        <v>12</v>
      </c>
      <c r="AR20" s="661">
        <v>13</v>
      </c>
      <c r="AS20" s="661">
        <v>14</v>
      </c>
      <c r="AT20" s="661">
        <v>15</v>
      </c>
      <c r="AU20" s="661">
        <v>16</v>
      </c>
      <c r="AV20" s="662">
        <v>17</v>
      </c>
      <c r="AW20" s="663">
        <v>18</v>
      </c>
      <c r="AX20" s="676">
        <v>19</v>
      </c>
      <c r="AY20" s="677">
        <v>20</v>
      </c>
      <c r="AZ20" s="677">
        <v>21</v>
      </c>
      <c r="BA20" s="678"/>
      <c r="BB20" s="412">
        <v>23</v>
      </c>
      <c r="BC20" s="343">
        <v>24</v>
      </c>
      <c r="BD20" s="343">
        <v>25</v>
      </c>
      <c r="BE20" s="344"/>
    </row>
    <row r="21" spans="2:62" s="274" customFormat="1" ht="78.7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277"/>
      <c r="BH21" s="277"/>
      <c r="BI21" s="277"/>
      <c r="BJ21" s="277"/>
    </row>
    <row r="22" spans="2:66" s="275" customFormat="1" ht="78.75" customHeight="1" thickBot="1">
      <c r="B22" s="3593" t="s">
        <v>119</v>
      </c>
      <c r="C22" s="3594"/>
      <c r="D22" s="3594"/>
      <c r="E22" s="3594"/>
      <c r="F22" s="3594"/>
      <c r="G22" s="3594"/>
      <c r="H22" s="3594"/>
      <c r="I22" s="3594"/>
      <c r="J22" s="3594"/>
      <c r="K22" s="3594"/>
      <c r="L22" s="3594"/>
      <c r="M22" s="3594"/>
      <c r="N22" s="3594"/>
      <c r="O22" s="3594"/>
      <c r="P22" s="3594"/>
      <c r="Q22" s="3594"/>
      <c r="R22" s="3594"/>
      <c r="S22" s="3594"/>
      <c r="T22" s="3594"/>
      <c r="U22" s="3594"/>
      <c r="V22" s="3594"/>
      <c r="W22" s="3594"/>
      <c r="X22" s="3594"/>
      <c r="Y22" s="3594"/>
      <c r="Z22" s="3594"/>
      <c r="AA22" s="3594"/>
      <c r="AB22" s="3594"/>
      <c r="AC22" s="3594"/>
      <c r="AD22" s="3594"/>
      <c r="AE22" s="3594"/>
      <c r="AF22" s="3594"/>
      <c r="AG22" s="3594"/>
      <c r="AH22" s="3594"/>
      <c r="AI22" s="3594"/>
      <c r="AJ22" s="3594"/>
      <c r="AK22" s="3594"/>
      <c r="AL22" s="3594"/>
      <c r="AM22" s="3594"/>
      <c r="AN22" s="3594"/>
      <c r="AO22" s="3594"/>
      <c r="AP22" s="3594"/>
      <c r="AQ22" s="3594"/>
      <c r="AR22" s="3594"/>
      <c r="AS22" s="3594"/>
      <c r="AT22" s="3594"/>
      <c r="AU22" s="3594"/>
      <c r="AV22" s="3594"/>
      <c r="AW22" s="3594"/>
      <c r="AX22" s="3594"/>
      <c r="AY22" s="3594"/>
      <c r="AZ22" s="3594"/>
      <c r="BA22" s="3594"/>
      <c r="BB22" s="3594"/>
      <c r="BC22" s="3594"/>
      <c r="BD22" s="3594"/>
      <c r="BE22" s="3595"/>
      <c r="BF22" s="278"/>
      <c r="BG22" s="278"/>
      <c r="BH22" s="278"/>
      <c r="BI22" s="278"/>
      <c r="BJ22" s="278"/>
      <c r="BL22" s="276"/>
      <c r="BM22" s="276"/>
      <c r="BN22" s="276"/>
    </row>
    <row r="23" spans="2:57" s="29" customFormat="1" ht="41.25" customHeight="1" thickBot="1">
      <c r="B23" s="1466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2978"/>
      <c r="U23" s="2978"/>
      <c r="V23" s="2979"/>
      <c r="W23" s="2957"/>
      <c r="X23" s="2958"/>
      <c r="Y23" s="2958"/>
      <c r="Z23" s="2958"/>
      <c r="AA23" s="2958"/>
      <c r="AB23" s="2958"/>
      <c r="AC23" s="2958"/>
      <c r="AD23" s="2959"/>
      <c r="AE23" s="1468"/>
      <c r="AF23" s="1469"/>
      <c r="AG23" s="1470"/>
      <c r="AH23" s="1471"/>
      <c r="AI23" s="1471"/>
      <c r="AJ23" s="1471"/>
      <c r="AK23" s="1471"/>
      <c r="AL23" s="1471"/>
      <c r="AM23" s="622"/>
      <c r="AN23" s="622"/>
      <c r="AO23" s="669"/>
      <c r="AP23" s="616"/>
      <c r="AQ23" s="617"/>
      <c r="AR23" s="617"/>
      <c r="AS23" s="617"/>
      <c r="AT23" s="1472"/>
      <c r="AU23" s="617"/>
      <c r="AV23" s="617"/>
      <c r="AW23" s="672"/>
      <c r="AX23" s="1472"/>
      <c r="AY23" s="617"/>
      <c r="AZ23" s="617"/>
      <c r="BA23" s="1473"/>
      <c r="BB23" s="1180"/>
      <c r="BC23" s="1474"/>
      <c r="BD23" s="1474"/>
      <c r="BE23" s="384"/>
    </row>
    <row r="24" spans="2:57" s="29" customFormat="1" ht="78.75" customHeight="1" thickBot="1">
      <c r="B24" s="3732" t="s">
        <v>148</v>
      </c>
      <c r="C24" s="3733"/>
      <c r="D24" s="3733"/>
      <c r="E24" s="3733"/>
      <c r="F24" s="3733"/>
      <c r="G24" s="3733"/>
      <c r="H24" s="3733"/>
      <c r="I24" s="3733"/>
      <c r="J24" s="3733"/>
      <c r="K24" s="3733"/>
      <c r="L24" s="3733"/>
      <c r="M24" s="3733"/>
      <c r="N24" s="3733"/>
      <c r="O24" s="3733"/>
      <c r="P24" s="3733"/>
      <c r="Q24" s="3733"/>
      <c r="R24" s="3733"/>
      <c r="S24" s="3733"/>
      <c r="T24" s="3733"/>
      <c r="U24" s="3733"/>
      <c r="V24" s="3733"/>
      <c r="W24" s="3733"/>
      <c r="X24" s="3733"/>
      <c r="Y24" s="3733"/>
      <c r="Z24" s="3733"/>
      <c r="AA24" s="3733"/>
      <c r="AB24" s="3733"/>
      <c r="AC24" s="3733"/>
      <c r="AD24" s="3734"/>
      <c r="AE24" s="133">
        <f>SUM(AE23:AE23)</f>
        <v>0</v>
      </c>
      <c r="AF24" s="134">
        <f>SUM(AF23:AF23)</f>
        <v>0</v>
      </c>
      <c r="AG24" s="134">
        <f>SUM(AG23:AG23)</f>
        <v>0</v>
      </c>
      <c r="AH24" s="134">
        <f>SUM(AH23:AH23)</f>
        <v>0</v>
      </c>
      <c r="AI24" s="134"/>
      <c r="AJ24" s="134">
        <f>SUM(AJ23:AJ23)</f>
        <v>0</v>
      </c>
      <c r="AK24" s="134"/>
      <c r="AL24" s="134"/>
      <c r="AM24" s="135"/>
      <c r="AN24" s="321"/>
      <c r="AO24" s="669">
        <f>SUM(AO23:AO23)</f>
        <v>0</v>
      </c>
      <c r="AP24" s="419"/>
      <c r="AQ24" s="418">
        <v>0</v>
      </c>
      <c r="AR24" s="418">
        <v>0</v>
      </c>
      <c r="AS24" s="353"/>
      <c r="AT24" s="616"/>
      <c r="AU24" s="617"/>
      <c r="AV24" s="617"/>
      <c r="AW24" s="672"/>
      <c r="AX24" s="419">
        <f>SUM(AX23:AX23)</f>
        <v>0</v>
      </c>
      <c r="AY24" s="418">
        <f>SUM(AY23:AY23)</f>
        <v>0</v>
      </c>
      <c r="AZ24" s="418">
        <f>SUM(AZ23:AZ23)</f>
        <v>0</v>
      </c>
      <c r="BA24" s="420"/>
      <c r="BB24" s="1480">
        <v>0</v>
      </c>
      <c r="BC24" s="355"/>
      <c r="BD24" s="1481">
        <v>0</v>
      </c>
      <c r="BE24" s="356"/>
    </row>
    <row r="25" spans="2:66" s="275" customFormat="1" ht="58.5" customHeight="1" thickBot="1">
      <c r="B25" s="3593" t="s">
        <v>117</v>
      </c>
      <c r="C25" s="3594"/>
      <c r="D25" s="3594"/>
      <c r="E25" s="3594"/>
      <c r="F25" s="3594"/>
      <c r="G25" s="3594"/>
      <c r="H25" s="3594"/>
      <c r="I25" s="3594"/>
      <c r="J25" s="3594"/>
      <c r="K25" s="3594"/>
      <c r="L25" s="3594"/>
      <c r="M25" s="3594"/>
      <c r="N25" s="3594"/>
      <c r="O25" s="3594"/>
      <c r="P25" s="3594"/>
      <c r="Q25" s="3594"/>
      <c r="R25" s="3594"/>
      <c r="S25" s="3594"/>
      <c r="T25" s="3594"/>
      <c r="U25" s="3594"/>
      <c r="V25" s="3594"/>
      <c r="W25" s="3594"/>
      <c r="X25" s="3594"/>
      <c r="Y25" s="3594"/>
      <c r="Z25" s="3594"/>
      <c r="AA25" s="3594"/>
      <c r="AB25" s="3594"/>
      <c r="AC25" s="3594"/>
      <c r="AD25" s="3594"/>
      <c r="AE25" s="3594"/>
      <c r="AF25" s="3594"/>
      <c r="AG25" s="3594"/>
      <c r="AH25" s="3594"/>
      <c r="AI25" s="3594"/>
      <c r="AJ25" s="3594"/>
      <c r="AK25" s="3594"/>
      <c r="AL25" s="3594"/>
      <c r="AM25" s="3594"/>
      <c r="AN25" s="3594"/>
      <c r="AO25" s="3594"/>
      <c r="AP25" s="3594"/>
      <c r="AQ25" s="3594"/>
      <c r="AR25" s="3594"/>
      <c r="AS25" s="3594"/>
      <c r="AT25" s="3594"/>
      <c r="AU25" s="3594"/>
      <c r="AV25" s="3594"/>
      <c r="AW25" s="3594"/>
      <c r="AX25" s="3594"/>
      <c r="AY25" s="3594"/>
      <c r="AZ25" s="3594"/>
      <c r="BA25" s="3594"/>
      <c r="BB25" s="3594"/>
      <c r="BC25" s="3594"/>
      <c r="BD25" s="3594"/>
      <c r="BE25" s="3595"/>
      <c r="BF25" s="278"/>
      <c r="BG25" s="278"/>
      <c r="BH25" s="278"/>
      <c r="BI25" s="278"/>
      <c r="BJ25" s="278"/>
      <c r="BL25" s="201"/>
      <c r="BM25" s="276"/>
      <c r="BN25" s="276"/>
    </row>
    <row r="26" spans="2:57" s="29" customFormat="1" ht="41.25" customHeight="1">
      <c r="B26" s="764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3525"/>
      <c r="U26" s="3525"/>
      <c r="V26" s="3525"/>
      <c r="W26" s="3739"/>
      <c r="X26" s="3586"/>
      <c r="Y26" s="3586"/>
      <c r="Z26" s="3586"/>
      <c r="AA26" s="3586"/>
      <c r="AB26" s="3586"/>
      <c r="AC26" s="3586"/>
      <c r="AD26" s="3587"/>
      <c r="AE26" s="711"/>
      <c r="AF26" s="1475"/>
      <c r="AG26" s="1476"/>
      <c r="AH26" s="712"/>
      <c r="AI26" s="712"/>
      <c r="AJ26" s="712"/>
      <c r="AK26" s="712"/>
      <c r="AL26" s="712"/>
      <c r="AM26" s="320"/>
      <c r="AN26" s="320"/>
      <c r="AO26" s="668"/>
      <c r="AP26" s="421"/>
      <c r="AQ26" s="416"/>
      <c r="AR26" s="416"/>
      <c r="AS26" s="416"/>
      <c r="AT26" s="417"/>
      <c r="AU26" s="416"/>
      <c r="AV26" s="416"/>
      <c r="AW26" s="349"/>
      <c r="AX26" s="417"/>
      <c r="AY26" s="416"/>
      <c r="AZ26" s="416"/>
      <c r="BA26" s="357"/>
      <c r="BB26" s="1477"/>
      <c r="BC26" s="1478"/>
      <c r="BD26" s="1478"/>
      <c r="BE26" s="1479"/>
    </row>
    <row r="27" spans="2:57" s="29" customFormat="1" ht="41.25" customHeight="1">
      <c r="B27" s="764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3525"/>
      <c r="U27" s="3525"/>
      <c r="V27" s="3525"/>
      <c r="W27" s="2870"/>
      <c r="X27" s="2871"/>
      <c r="Y27" s="2871"/>
      <c r="Z27" s="2871"/>
      <c r="AA27" s="2871"/>
      <c r="AB27" s="2871"/>
      <c r="AC27" s="2871"/>
      <c r="AD27" s="2872"/>
      <c r="AE27" s="711"/>
      <c r="AF27" s="1475"/>
      <c r="AG27" s="1476"/>
      <c r="AH27" s="712"/>
      <c r="AI27" s="712"/>
      <c r="AJ27" s="712"/>
      <c r="AK27" s="712"/>
      <c r="AL27" s="712"/>
      <c r="AM27" s="320"/>
      <c r="AN27" s="320"/>
      <c r="AO27" s="668"/>
      <c r="AP27" s="421"/>
      <c r="AQ27" s="416"/>
      <c r="AR27" s="416"/>
      <c r="AS27" s="416"/>
      <c r="AT27" s="417"/>
      <c r="AU27" s="416"/>
      <c r="AV27" s="416"/>
      <c r="AW27" s="349"/>
      <c r="AX27" s="417"/>
      <c r="AY27" s="416"/>
      <c r="AZ27" s="416"/>
      <c r="BA27" s="357"/>
      <c r="BB27" s="1477"/>
      <c r="BC27" s="1478"/>
      <c r="BD27" s="1478"/>
      <c r="BE27" s="1479"/>
    </row>
    <row r="28" spans="2:57" s="29" customFormat="1" ht="31.5" customHeight="1" thickBot="1">
      <c r="B28" s="752"/>
      <c r="C28" s="1482"/>
      <c r="D28" s="1482"/>
      <c r="E28" s="1482"/>
      <c r="F28" s="1482"/>
      <c r="G28" s="1482"/>
      <c r="H28" s="1482"/>
      <c r="I28" s="1482"/>
      <c r="J28" s="1482"/>
      <c r="K28" s="1482"/>
      <c r="L28" s="1482"/>
      <c r="M28" s="1482"/>
      <c r="N28" s="1482"/>
      <c r="O28" s="1482"/>
      <c r="P28" s="1482"/>
      <c r="Q28" s="1482"/>
      <c r="R28" s="1482"/>
      <c r="S28" s="1482"/>
      <c r="T28" s="3233"/>
      <c r="U28" s="3233"/>
      <c r="V28" s="3233"/>
      <c r="W28" s="2957"/>
      <c r="X28" s="2958"/>
      <c r="Y28" s="2958"/>
      <c r="Z28" s="2958"/>
      <c r="AA28" s="2958"/>
      <c r="AB28" s="2958"/>
      <c r="AC28" s="2958"/>
      <c r="AD28" s="2959"/>
      <c r="AE28" s="1483"/>
      <c r="AF28" s="1484"/>
      <c r="AG28" s="1485"/>
      <c r="AH28" s="1486"/>
      <c r="AI28" s="1486"/>
      <c r="AJ28" s="1486"/>
      <c r="AK28" s="1486"/>
      <c r="AL28" s="1486"/>
      <c r="AM28" s="1487"/>
      <c r="AN28" s="1487"/>
      <c r="AO28" s="1488"/>
      <c r="AP28" s="429"/>
      <c r="AQ28" s="430"/>
      <c r="AR28" s="430"/>
      <c r="AS28" s="430"/>
      <c r="AT28" s="1489"/>
      <c r="AU28" s="430"/>
      <c r="AV28" s="430"/>
      <c r="AW28" s="1490"/>
      <c r="AX28" s="1489"/>
      <c r="AY28" s="430"/>
      <c r="AZ28" s="430"/>
      <c r="BA28" s="431"/>
      <c r="BB28" s="1491"/>
      <c r="BC28" s="1492"/>
      <c r="BD28" s="1492"/>
      <c r="BE28" s="1493"/>
    </row>
    <row r="29" spans="2:57" s="29" customFormat="1" ht="78.75" customHeight="1" thickBot="1">
      <c r="B29" s="3732" t="s">
        <v>149</v>
      </c>
      <c r="C29" s="3733"/>
      <c r="D29" s="3733"/>
      <c r="E29" s="3733"/>
      <c r="F29" s="3733"/>
      <c r="G29" s="3733"/>
      <c r="H29" s="3733"/>
      <c r="I29" s="3733"/>
      <c r="J29" s="3733"/>
      <c r="K29" s="3733"/>
      <c r="L29" s="3733"/>
      <c r="M29" s="3733"/>
      <c r="N29" s="3733"/>
      <c r="O29" s="3733"/>
      <c r="P29" s="3733"/>
      <c r="Q29" s="3733"/>
      <c r="R29" s="3733"/>
      <c r="S29" s="3733"/>
      <c r="T29" s="3733"/>
      <c r="U29" s="3733"/>
      <c r="V29" s="3733"/>
      <c r="W29" s="3733"/>
      <c r="X29" s="3733"/>
      <c r="Y29" s="3733"/>
      <c r="Z29" s="3733"/>
      <c r="AA29" s="3733"/>
      <c r="AB29" s="3733"/>
      <c r="AC29" s="3733"/>
      <c r="AD29" s="3734"/>
      <c r="AE29" s="133">
        <f>SUM(AE26:AE28)</f>
        <v>0</v>
      </c>
      <c r="AF29" s="134">
        <f>SUM(AF26:AF28)</f>
        <v>0</v>
      </c>
      <c r="AG29" s="134">
        <f>SUM(AG26:AG28)</f>
        <v>0</v>
      </c>
      <c r="AH29" s="134">
        <f>SUM(AH26:AH28)</f>
        <v>0</v>
      </c>
      <c r="AI29" s="134"/>
      <c r="AJ29" s="134">
        <f>SUM(AJ26:AJ28)</f>
        <v>0</v>
      </c>
      <c r="AK29" s="134"/>
      <c r="AL29" s="134"/>
      <c r="AM29" s="135"/>
      <c r="AN29" s="321"/>
      <c r="AO29" s="669">
        <f>SUM(AO26:AO28)</f>
        <v>0</v>
      </c>
      <c r="AP29" s="419"/>
      <c r="AQ29" s="418">
        <v>0</v>
      </c>
      <c r="AR29" s="418"/>
      <c r="AS29" s="353"/>
      <c r="AT29" s="616"/>
      <c r="AU29" s="617"/>
      <c r="AV29" s="617"/>
      <c r="AW29" s="672"/>
      <c r="AX29" s="419">
        <f>SUM(AX26:AX28)</f>
        <v>0</v>
      </c>
      <c r="AY29" s="418">
        <f>SUM(AY26:AY28)</f>
        <v>0</v>
      </c>
      <c r="AZ29" s="418">
        <f>SUM(AZ26:AZ28)</f>
        <v>0</v>
      </c>
      <c r="BA29" s="420"/>
      <c r="BB29" s="1480">
        <f>SUM(BB26:BB28)</f>
        <v>0</v>
      </c>
      <c r="BC29" s="1481">
        <v>0</v>
      </c>
      <c r="BD29" s="1481">
        <v>0</v>
      </c>
      <c r="BE29" s="356"/>
    </row>
    <row r="30" spans="2:57" s="29" customFormat="1" ht="78.75" customHeight="1">
      <c r="B30" s="3790" t="s">
        <v>105</v>
      </c>
      <c r="C30" s="3561"/>
      <c r="D30" s="3561"/>
      <c r="E30" s="3561"/>
      <c r="F30" s="3561"/>
      <c r="G30" s="3561"/>
      <c r="H30" s="3561"/>
      <c r="I30" s="3561"/>
      <c r="J30" s="3561"/>
      <c r="K30" s="3561"/>
      <c r="L30" s="3561"/>
      <c r="M30" s="3561"/>
      <c r="N30" s="3561"/>
      <c r="O30" s="3561"/>
      <c r="P30" s="3561"/>
      <c r="Q30" s="3561"/>
      <c r="R30" s="3561"/>
      <c r="S30" s="3561"/>
      <c r="T30" s="3561"/>
      <c r="U30" s="3561"/>
      <c r="V30" s="3561"/>
      <c r="W30" s="3561"/>
      <c r="X30" s="3561"/>
      <c r="Y30" s="3561"/>
      <c r="Z30" s="3561"/>
      <c r="AA30" s="3561"/>
      <c r="AB30" s="3561"/>
      <c r="AC30" s="3561"/>
      <c r="AD30" s="3561"/>
      <c r="AE30" s="3561"/>
      <c r="AF30" s="3561"/>
      <c r="AG30" s="3561"/>
      <c r="AH30" s="3561"/>
      <c r="AI30" s="3561"/>
      <c r="AJ30" s="3561"/>
      <c r="AK30" s="3561"/>
      <c r="AL30" s="3561"/>
      <c r="AM30" s="3561"/>
      <c r="AN30" s="3561"/>
      <c r="AO30" s="3561"/>
      <c r="AP30" s="3561"/>
      <c r="AQ30" s="3561"/>
      <c r="AR30" s="3561"/>
      <c r="AS30" s="3561"/>
      <c r="AT30" s="3561"/>
      <c r="AU30" s="3561"/>
      <c r="AV30" s="3561"/>
      <c r="AW30" s="3561"/>
      <c r="AX30" s="3561"/>
      <c r="AY30" s="3561"/>
      <c r="AZ30" s="3561"/>
      <c r="BA30" s="3561"/>
      <c r="BB30" s="3561"/>
      <c r="BC30" s="3561"/>
      <c r="BD30" s="3561"/>
      <c r="BE30" s="3791"/>
    </row>
    <row r="31" spans="2:57" s="29" customFormat="1" ht="78.75" customHeight="1">
      <c r="B31" s="1587">
        <v>1</v>
      </c>
      <c r="C31" s="1588"/>
      <c r="D31" s="1588"/>
      <c r="E31" s="1588"/>
      <c r="F31" s="1588"/>
      <c r="G31" s="1588"/>
      <c r="H31" s="1588"/>
      <c r="I31" s="1588"/>
      <c r="J31" s="1588"/>
      <c r="K31" s="1588"/>
      <c r="L31" s="1588"/>
      <c r="M31" s="1588"/>
      <c r="N31" s="1588"/>
      <c r="O31" s="1588"/>
      <c r="P31" s="1588"/>
      <c r="Q31" s="1588"/>
      <c r="R31" s="1588"/>
      <c r="S31" s="1588"/>
      <c r="T31" s="1576" t="s">
        <v>340</v>
      </c>
      <c r="U31" s="1576"/>
      <c r="V31" s="1589"/>
      <c r="W31" s="3831" t="s">
        <v>187</v>
      </c>
      <c r="X31" s="2871"/>
      <c r="Y31" s="2871"/>
      <c r="Z31" s="2871"/>
      <c r="AA31" s="2871"/>
      <c r="AB31" s="2871"/>
      <c r="AC31" s="2871"/>
      <c r="AD31" s="2872"/>
      <c r="AE31" s="713">
        <v>14</v>
      </c>
      <c r="AF31" s="714">
        <f>AE31*30</f>
        <v>420</v>
      </c>
      <c r="AG31" s="714"/>
      <c r="AH31" s="714"/>
      <c r="AI31" s="714"/>
      <c r="AJ31" s="714"/>
      <c r="AK31" s="714"/>
      <c r="AL31" s="714"/>
      <c r="AM31" s="322"/>
      <c r="AN31" s="322"/>
      <c r="AO31" s="670">
        <v>420</v>
      </c>
      <c r="AP31" s="422"/>
      <c r="AQ31" s="423">
        <v>1</v>
      </c>
      <c r="AR31" s="423"/>
      <c r="AS31" s="369"/>
      <c r="AT31" s="422"/>
      <c r="AU31" s="423"/>
      <c r="AV31" s="423"/>
      <c r="AW31" s="369"/>
      <c r="AX31" s="424" t="s">
        <v>231</v>
      </c>
      <c r="AY31" s="423"/>
      <c r="AZ31" s="423"/>
      <c r="BA31" s="358"/>
      <c r="BB31" s="359"/>
      <c r="BC31" s="360"/>
      <c r="BD31" s="360"/>
      <c r="BE31" s="361"/>
    </row>
    <row r="32" spans="2:57" s="29" customFormat="1" ht="78.75" customHeight="1" thickBot="1">
      <c r="B32" s="1585">
        <v>2</v>
      </c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3233" t="s">
        <v>341</v>
      </c>
      <c r="U32" s="3233"/>
      <c r="V32" s="3792"/>
      <c r="W32" s="3793" t="s">
        <v>187</v>
      </c>
      <c r="X32" s="2958"/>
      <c r="Y32" s="2958"/>
      <c r="Z32" s="2958"/>
      <c r="AA32" s="2958"/>
      <c r="AB32" s="2958"/>
      <c r="AC32" s="2958"/>
      <c r="AD32" s="2959"/>
      <c r="AE32" s="1483">
        <v>16</v>
      </c>
      <c r="AF32" s="1486">
        <f>AE32*30</f>
        <v>480</v>
      </c>
      <c r="AG32" s="1486"/>
      <c r="AH32" s="1486"/>
      <c r="AI32" s="1486"/>
      <c r="AJ32" s="1486"/>
      <c r="AK32" s="1486"/>
      <c r="AL32" s="1486"/>
      <c r="AM32" s="1487"/>
      <c r="AN32" s="1487"/>
      <c r="AO32" s="1488">
        <v>480</v>
      </c>
      <c r="AP32" s="429"/>
      <c r="AQ32" s="430"/>
      <c r="AR32" s="430"/>
      <c r="AS32" s="1490"/>
      <c r="AT32" s="429"/>
      <c r="AU32" s="430"/>
      <c r="AV32" s="430"/>
      <c r="AW32" s="1490"/>
      <c r="AX32" s="1489" t="s">
        <v>231</v>
      </c>
      <c r="AY32" s="430"/>
      <c r="AZ32" s="430"/>
      <c r="BA32" s="431"/>
      <c r="BB32" s="386"/>
      <c r="BC32" s="387"/>
      <c r="BD32" s="387"/>
      <c r="BE32" s="388"/>
    </row>
    <row r="33" spans="2:57" s="29" customFormat="1" ht="78.75" customHeight="1" thickBot="1">
      <c r="B33" s="3761" t="s">
        <v>150</v>
      </c>
      <c r="C33" s="3762"/>
      <c r="D33" s="3762"/>
      <c r="E33" s="3762"/>
      <c r="F33" s="3762"/>
      <c r="G33" s="3762"/>
      <c r="H33" s="3762"/>
      <c r="I33" s="3762"/>
      <c r="J33" s="3762"/>
      <c r="K33" s="3762"/>
      <c r="L33" s="3762"/>
      <c r="M33" s="3762"/>
      <c r="N33" s="3762"/>
      <c r="O33" s="3762"/>
      <c r="P33" s="3762"/>
      <c r="Q33" s="3762"/>
      <c r="R33" s="3762"/>
      <c r="S33" s="3762"/>
      <c r="T33" s="3762"/>
      <c r="U33" s="3762"/>
      <c r="V33" s="3762"/>
      <c r="W33" s="3762"/>
      <c r="X33" s="3762"/>
      <c r="Y33" s="3762"/>
      <c r="Z33" s="3762"/>
      <c r="AA33" s="3762"/>
      <c r="AB33" s="3762"/>
      <c r="AC33" s="3762"/>
      <c r="AD33" s="3762"/>
      <c r="AE33" s="715">
        <f>AE31+AE32</f>
        <v>30</v>
      </c>
      <c r="AF33" s="716">
        <f>AF31+AF32</f>
        <v>900</v>
      </c>
      <c r="AG33" s="716"/>
      <c r="AH33" s="716"/>
      <c r="AI33" s="716"/>
      <c r="AJ33" s="716"/>
      <c r="AK33" s="716"/>
      <c r="AL33" s="716"/>
      <c r="AM33" s="323"/>
      <c r="AN33" s="323"/>
      <c r="AO33" s="671">
        <v>900</v>
      </c>
      <c r="AP33" s="425"/>
      <c r="AQ33" s="426">
        <v>1</v>
      </c>
      <c r="AR33" s="426"/>
      <c r="AS33" s="370"/>
      <c r="AT33" s="425"/>
      <c r="AU33" s="426"/>
      <c r="AV33" s="426"/>
      <c r="AW33" s="370"/>
      <c r="AX33" s="427"/>
      <c r="AY33" s="426"/>
      <c r="AZ33" s="426"/>
      <c r="BA33" s="362"/>
      <c r="BB33" s="363"/>
      <c r="BC33" s="364"/>
      <c r="BD33" s="364"/>
      <c r="BE33" s="365"/>
    </row>
    <row r="34" spans="2:66" s="1555" customFormat="1" ht="78.75" customHeight="1" thickBot="1">
      <c r="B34" s="3522" t="s">
        <v>120</v>
      </c>
      <c r="C34" s="3523"/>
      <c r="D34" s="3523"/>
      <c r="E34" s="3523"/>
      <c r="F34" s="3523"/>
      <c r="G34" s="3523"/>
      <c r="H34" s="3523"/>
      <c r="I34" s="3523"/>
      <c r="J34" s="3523"/>
      <c r="K34" s="3523"/>
      <c r="L34" s="3523"/>
      <c r="M34" s="3523"/>
      <c r="N34" s="3523"/>
      <c r="O34" s="3523"/>
      <c r="P34" s="3523"/>
      <c r="Q34" s="3523"/>
      <c r="R34" s="3523"/>
      <c r="S34" s="3523"/>
      <c r="T34" s="3523"/>
      <c r="U34" s="3523"/>
      <c r="V34" s="3523"/>
      <c r="W34" s="3523"/>
      <c r="X34" s="3523"/>
      <c r="Y34" s="3523"/>
      <c r="Z34" s="3523"/>
      <c r="AA34" s="3523"/>
      <c r="AB34" s="3523"/>
      <c r="AC34" s="3523"/>
      <c r="AD34" s="3524"/>
      <c r="AE34" s="1557">
        <v>30</v>
      </c>
      <c r="AF34" s="1558">
        <v>900</v>
      </c>
      <c r="AG34" s="1558">
        <f>AG24+AG29</f>
        <v>0</v>
      </c>
      <c r="AH34" s="1558">
        <f>AH24+AH29</f>
        <v>0</v>
      </c>
      <c r="AI34" s="1558"/>
      <c r="AJ34" s="1558">
        <f>AJ24+AJ29</f>
        <v>0</v>
      </c>
      <c r="AK34" s="1558"/>
      <c r="AL34" s="1558"/>
      <c r="AM34" s="1558"/>
      <c r="AN34" s="1559"/>
      <c r="AO34" s="1560">
        <f>AO31+AO32</f>
        <v>900</v>
      </c>
      <c r="AP34" s="1557"/>
      <c r="AQ34" s="1558">
        <v>1</v>
      </c>
      <c r="AR34" s="1558">
        <v>0</v>
      </c>
      <c r="AS34" s="1561"/>
      <c r="AT34" s="1557"/>
      <c r="AU34" s="1558"/>
      <c r="AV34" s="1558"/>
      <c r="AW34" s="1561">
        <v>0</v>
      </c>
      <c r="AX34" s="1562">
        <f>AX24+AX29</f>
        <v>0</v>
      </c>
      <c r="AY34" s="1558">
        <v>0</v>
      </c>
      <c r="AZ34" s="1558">
        <v>0</v>
      </c>
      <c r="BA34" s="1559"/>
      <c r="BB34" s="1557">
        <v>0</v>
      </c>
      <c r="BC34" s="1558">
        <v>0</v>
      </c>
      <c r="BD34" s="1558">
        <v>0</v>
      </c>
      <c r="BE34" s="1561"/>
      <c r="BF34" s="1563"/>
      <c r="BG34" s="1563"/>
      <c r="BH34" s="1563"/>
      <c r="BI34" s="1563"/>
      <c r="BJ34" s="1563"/>
      <c r="BK34" s="1564"/>
      <c r="BL34" s="1565"/>
      <c r="BM34" s="1556"/>
      <c r="BN34" s="1556"/>
    </row>
    <row r="35" spans="2:66" s="286" customFormat="1" ht="78.75" customHeight="1" thickBot="1">
      <c r="B35" s="3763" t="s">
        <v>121</v>
      </c>
      <c r="C35" s="3764"/>
      <c r="D35" s="3764"/>
      <c r="E35" s="3764"/>
      <c r="F35" s="3764"/>
      <c r="G35" s="3764"/>
      <c r="H35" s="3764"/>
      <c r="I35" s="3764"/>
      <c r="J35" s="3764"/>
      <c r="K35" s="3764"/>
      <c r="L35" s="3764"/>
      <c r="M35" s="3764"/>
      <c r="N35" s="3764"/>
      <c r="O35" s="3764"/>
      <c r="P35" s="3764"/>
      <c r="Q35" s="3764"/>
      <c r="R35" s="3764"/>
      <c r="S35" s="3764"/>
      <c r="T35" s="3764"/>
      <c r="U35" s="3764"/>
      <c r="V35" s="3764"/>
      <c r="W35" s="3764"/>
      <c r="X35" s="3764"/>
      <c r="Y35" s="3764"/>
      <c r="Z35" s="3764"/>
      <c r="AA35" s="3764"/>
      <c r="AB35" s="3764"/>
      <c r="AC35" s="3764"/>
      <c r="AD35" s="3764"/>
      <c r="AE35" s="3764"/>
      <c r="AF35" s="3764"/>
      <c r="AG35" s="3764"/>
      <c r="AH35" s="3764"/>
      <c r="AI35" s="3764"/>
      <c r="AJ35" s="3764"/>
      <c r="AK35" s="3764"/>
      <c r="AL35" s="3764"/>
      <c r="AM35" s="3764"/>
      <c r="AN35" s="3764"/>
      <c r="AO35" s="3764"/>
      <c r="AP35" s="3764"/>
      <c r="AQ35" s="3764"/>
      <c r="AR35" s="3764"/>
      <c r="AS35" s="3764"/>
      <c r="AT35" s="3764"/>
      <c r="AU35" s="3764"/>
      <c r="AV35" s="3764"/>
      <c r="AW35" s="3764"/>
      <c r="AX35" s="3764"/>
      <c r="AY35" s="3764"/>
      <c r="AZ35" s="3764"/>
      <c r="BA35" s="3764"/>
      <c r="BB35" s="3764"/>
      <c r="BC35" s="3764"/>
      <c r="BD35" s="3764"/>
      <c r="BE35" s="3765"/>
      <c r="BF35" s="291"/>
      <c r="BG35" s="291"/>
      <c r="BH35" s="291"/>
      <c r="BI35" s="291"/>
      <c r="BJ35" s="291"/>
      <c r="BL35" s="287"/>
      <c r="BM35" s="288"/>
      <c r="BN35" s="288"/>
    </row>
    <row r="36" spans="2:66" s="286" customFormat="1" ht="78.75" customHeight="1" thickBot="1">
      <c r="B36" s="3593" t="s">
        <v>122</v>
      </c>
      <c r="C36" s="3594"/>
      <c r="D36" s="3594"/>
      <c r="E36" s="3594"/>
      <c r="F36" s="3594"/>
      <c r="G36" s="3594"/>
      <c r="H36" s="3594"/>
      <c r="I36" s="3594"/>
      <c r="J36" s="3594"/>
      <c r="K36" s="3594"/>
      <c r="L36" s="3594"/>
      <c r="M36" s="3594"/>
      <c r="N36" s="3594"/>
      <c r="O36" s="3594"/>
      <c r="P36" s="3594"/>
      <c r="Q36" s="3594"/>
      <c r="R36" s="3594"/>
      <c r="S36" s="3594"/>
      <c r="T36" s="3594"/>
      <c r="U36" s="3594"/>
      <c r="V36" s="3594"/>
      <c r="W36" s="3594"/>
      <c r="X36" s="3594"/>
      <c r="Y36" s="3594"/>
      <c r="Z36" s="3594"/>
      <c r="AA36" s="3594"/>
      <c r="AB36" s="3594"/>
      <c r="AC36" s="3594"/>
      <c r="AD36" s="3594"/>
      <c r="AE36" s="3594"/>
      <c r="AF36" s="3594"/>
      <c r="AG36" s="3594"/>
      <c r="AH36" s="3594"/>
      <c r="AI36" s="3594"/>
      <c r="AJ36" s="3594"/>
      <c r="AK36" s="3594"/>
      <c r="AL36" s="3594"/>
      <c r="AM36" s="3594"/>
      <c r="AN36" s="3594"/>
      <c r="AO36" s="3594"/>
      <c r="AP36" s="3594"/>
      <c r="AQ36" s="3594"/>
      <c r="AR36" s="3594"/>
      <c r="AS36" s="3594"/>
      <c r="AT36" s="3594"/>
      <c r="AU36" s="3594"/>
      <c r="AV36" s="3594"/>
      <c r="AW36" s="3594"/>
      <c r="AX36" s="3594"/>
      <c r="AY36" s="3594"/>
      <c r="AZ36" s="3594"/>
      <c r="BA36" s="3594"/>
      <c r="BB36" s="3594"/>
      <c r="BC36" s="3594"/>
      <c r="BD36" s="3594"/>
      <c r="BE36" s="3595"/>
      <c r="BF36" s="278"/>
      <c r="BG36" s="278"/>
      <c r="BH36" s="278"/>
      <c r="BI36" s="278"/>
      <c r="BJ36" s="278"/>
      <c r="BL36" s="287"/>
      <c r="BM36" s="288"/>
      <c r="BN36" s="288"/>
    </row>
    <row r="37" spans="2:57" s="29" customFormat="1" ht="39" customHeight="1" thickBot="1">
      <c r="B37" s="764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2954"/>
      <c r="U37" s="2978"/>
      <c r="V37" s="2979"/>
      <c r="W37" s="2871"/>
      <c r="X37" s="2871"/>
      <c r="Y37" s="2871"/>
      <c r="Z37" s="2871"/>
      <c r="AA37" s="2871"/>
      <c r="AB37" s="2871"/>
      <c r="AC37" s="2871"/>
      <c r="AD37" s="2872"/>
      <c r="AE37" s="711"/>
      <c r="AF37" s="1475"/>
      <c r="AG37" s="1476"/>
      <c r="AH37" s="712"/>
      <c r="AI37" s="712"/>
      <c r="AJ37" s="712"/>
      <c r="AK37" s="712"/>
      <c r="AL37" s="712"/>
      <c r="AM37" s="320"/>
      <c r="AN37" s="320"/>
      <c r="AO37" s="668"/>
      <c r="AP37" s="421"/>
      <c r="AQ37" s="416"/>
      <c r="AR37" s="416"/>
      <c r="AS37" s="416"/>
      <c r="AT37" s="417"/>
      <c r="AU37" s="416"/>
      <c r="AV37" s="416"/>
      <c r="AW37" s="349"/>
      <c r="AX37" s="417"/>
      <c r="AY37" s="416"/>
      <c r="AZ37" s="416"/>
      <c r="BA37" s="357"/>
      <c r="BB37" s="1477"/>
      <c r="BC37" s="1478"/>
      <c r="BD37" s="1478"/>
      <c r="BE37" s="1479"/>
    </row>
    <row r="38" spans="2:57" s="1549" customFormat="1" ht="78.75" customHeight="1" thickBot="1">
      <c r="B38" s="3518" t="s">
        <v>152</v>
      </c>
      <c r="C38" s="3519"/>
      <c r="D38" s="3519"/>
      <c r="E38" s="3519"/>
      <c r="F38" s="3519"/>
      <c r="G38" s="3519"/>
      <c r="H38" s="3519"/>
      <c r="I38" s="3519"/>
      <c r="J38" s="3519"/>
      <c r="K38" s="3519"/>
      <c r="L38" s="3519"/>
      <c r="M38" s="3519"/>
      <c r="N38" s="3519"/>
      <c r="O38" s="3519"/>
      <c r="P38" s="3519"/>
      <c r="Q38" s="3519"/>
      <c r="R38" s="3519"/>
      <c r="S38" s="3519"/>
      <c r="T38" s="3519"/>
      <c r="U38" s="3519"/>
      <c r="V38" s="3519"/>
      <c r="W38" s="3519"/>
      <c r="X38" s="3519"/>
      <c r="Y38" s="3519"/>
      <c r="Z38" s="3519"/>
      <c r="AA38" s="3519"/>
      <c r="AB38" s="3519"/>
      <c r="AC38" s="3519"/>
      <c r="AD38" s="3520"/>
      <c r="AE38" s="1537">
        <f>SUM(AE37:AE37)</f>
        <v>0</v>
      </c>
      <c r="AF38" s="1538">
        <f>SUM(AF37:AF37)</f>
        <v>0</v>
      </c>
      <c r="AG38" s="1538">
        <f>SUM(AG37:AG37)</f>
        <v>0</v>
      </c>
      <c r="AH38" s="1538">
        <f>SUM(AH37:AH37)</f>
        <v>0</v>
      </c>
      <c r="AI38" s="1538"/>
      <c r="AJ38" s="1538">
        <v>0</v>
      </c>
      <c r="AK38" s="1538"/>
      <c r="AL38" s="1538">
        <f>SUM(AL37:AL37)</f>
        <v>0</v>
      </c>
      <c r="AM38" s="1539"/>
      <c r="AN38" s="1539"/>
      <c r="AO38" s="1540">
        <f>SUM(AO37:AO37)</f>
        <v>0</v>
      </c>
      <c r="AP38" s="1541">
        <v>0</v>
      </c>
      <c r="AQ38" s="1542">
        <v>0</v>
      </c>
      <c r="AR38" s="1542">
        <v>0</v>
      </c>
      <c r="AS38" s="1543"/>
      <c r="AT38" s="1544">
        <v>0</v>
      </c>
      <c r="AU38" s="1542"/>
      <c r="AV38" s="1542"/>
      <c r="AW38" s="1543"/>
      <c r="AX38" s="1541">
        <v>0</v>
      </c>
      <c r="AY38" s="1542">
        <v>0</v>
      </c>
      <c r="AZ38" s="1542"/>
      <c r="BA38" s="1545">
        <v>0</v>
      </c>
      <c r="BB38" s="1546">
        <v>0</v>
      </c>
      <c r="BC38" s="1547">
        <v>0</v>
      </c>
      <c r="BD38" s="1547">
        <v>0</v>
      </c>
      <c r="BE38" s="1548">
        <v>0</v>
      </c>
    </row>
    <row r="39" spans="2:57" s="29" customFormat="1" ht="78.75" customHeight="1" thickBot="1">
      <c r="B39" s="2508" t="s">
        <v>143</v>
      </c>
      <c r="C39" s="2509"/>
      <c r="D39" s="2509"/>
      <c r="E39" s="2509"/>
      <c r="F39" s="2509"/>
      <c r="G39" s="2509"/>
      <c r="H39" s="2509"/>
      <c r="I39" s="2509"/>
      <c r="J39" s="2509"/>
      <c r="K39" s="2509"/>
      <c r="L39" s="2509"/>
      <c r="M39" s="2509"/>
      <c r="N39" s="2509"/>
      <c r="O39" s="2509"/>
      <c r="P39" s="2509"/>
      <c r="Q39" s="2509"/>
      <c r="R39" s="2509"/>
      <c r="S39" s="2509"/>
      <c r="T39" s="2509"/>
      <c r="U39" s="2509"/>
      <c r="V39" s="2509"/>
      <c r="W39" s="2509"/>
      <c r="X39" s="2509"/>
      <c r="Y39" s="2509"/>
      <c r="Z39" s="2509"/>
      <c r="AA39" s="2509"/>
      <c r="AB39" s="2509"/>
      <c r="AC39" s="2509"/>
      <c r="AD39" s="2509"/>
      <c r="AE39" s="2509"/>
      <c r="AF39" s="2509"/>
      <c r="AG39" s="2509"/>
      <c r="AH39" s="2509"/>
      <c r="AI39" s="2509"/>
      <c r="AJ39" s="2509"/>
      <c r="AK39" s="2509"/>
      <c r="AL39" s="2509"/>
      <c r="AM39" s="2509"/>
      <c r="AN39" s="2509"/>
      <c r="AO39" s="2509"/>
      <c r="AP39" s="2509"/>
      <c r="AQ39" s="2509"/>
      <c r="AR39" s="2509"/>
      <c r="AS39" s="2509"/>
      <c r="AT39" s="2509"/>
      <c r="AU39" s="2509"/>
      <c r="AV39" s="2509"/>
      <c r="AW39" s="2509"/>
      <c r="AX39" s="3561"/>
      <c r="AY39" s="3561"/>
      <c r="AZ39" s="3561"/>
      <c r="BA39" s="3561"/>
      <c r="BB39" s="3562"/>
      <c r="BC39" s="3562"/>
      <c r="BD39" s="3562"/>
      <c r="BE39" s="3563"/>
    </row>
    <row r="40" spans="2:57" s="29" customFormat="1" ht="54" customHeight="1" thickBot="1">
      <c r="B40" s="764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2876"/>
      <c r="U40" s="3714"/>
      <c r="V40" s="3714"/>
      <c r="W40" s="3568"/>
      <c r="X40" s="3569"/>
      <c r="Y40" s="3569"/>
      <c r="Z40" s="3569"/>
      <c r="AA40" s="3569"/>
      <c r="AB40" s="3569"/>
      <c r="AC40" s="3569"/>
      <c r="AD40" s="3570"/>
      <c r="AE40" s="1509"/>
      <c r="AF40" s="1475"/>
      <c r="AG40" s="1476"/>
      <c r="AH40" s="716"/>
      <c r="AI40" s="716"/>
      <c r="AJ40" s="716"/>
      <c r="AK40" s="716"/>
      <c r="AL40" s="716"/>
      <c r="AM40" s="323"/>
      <c r="AN40" s="323"/>
      <c r="AO40" s="668"/>
      <c r="AP40" s="425"/>
      <c r="AQ40" s="426"/>
      <c r="AR40" s="426"/>
      <c r="AS40" s="426"/>
      <c r="AT40" s="427"/>
      <c r="AU40" s="426"/>
      <c r="AV40" s="426"/>
      <c r="AW40" s="362"/>
      <c r="AX40" s="425"/>
      <c r="AY40" s="426"/>
      <c r="AZ40" s="426"/>
      <c r="BA40" s="370"/>
      <c r="BB40" s="1504"/>
      <c r="BC40" s="1505"/>
      <c r="BD40" s="1505"/>
      <c r="BE40" s="1506"/>
    </row>
    <row r="41" spans="2:57" s="1005" customFormat="1" ht="78.75" customHeight="1" thickBot="1">
      <c r="B41" s="3598" t="s">
        <v>153</v>
      </c>
      <c r="C41" s="3599"/>
      <c r="D41" s="3599"/>
      <c r="E41" s="3599"/>
      <c r="F41" s="3599"/>
      <c r="G41" s="3599"/>
      <c r="H41" s="3599"/>
      <c r="I41" s="3599"/>
      <c r="J41" s="3599"/>
      <c r="K41" s="3599"/>
      <c r="L41" s="3599"/>
      <c r="M41" s="3599"/>
      <c r="N41" s="3599"/>
      <c r="O41" s="3599"/>
      <c r="P41" s="3599"/>
      <c r="Q41" s="3599"/>
      <c r="R41" s="3599"/>
      <c r="S41" s="3599"/>
      <c r="T41" s="3599"/>
      <c r="U41" s="3599"/>
      <c r="V41" s="3599"/>
      <c r="W41" s="3599"/>
      <c r="X41" s="3599"/>
      <c r="Y41" s="3599"/>
      <c r="Z41" s="3599"/>
      <c r="AA41" s="3599"/>
      <c r="AB41" s="3599"/>
      <c r="AC41" s="3599"/>
      <c r="AD41" s="3599"/>
      <c r="AE41" s="1528">
        <f>SUM(AE40:AE40)</f>
        <v>0</v>
      </c>
      <c r="AF41" s="1529">
        <f>SUM(AF40:AF40)</f>
        <v>0</v>
      </c>
      <c r="AG41" s="1529">
        <f>SUM(AG40:AG40)</f>
        <v>0</v>
      </c>
      <c r="AH41" s="1529">
        <f>SUM(AH40:AH40)</f>
        <v>0</v>
      </c>
      <c r="AI41" s="1529"/>
      <c r="AJ41" s="1529">
        <f>SUM(AJ40:AJ40)</f>
        <v>0</v>
      </c>
      <c r="AK41" s="1529"/>
      <c r="AL41" s="1529">
        <f>SUM(AL40:AL40)</f>
        <v>0</v>
      </c>
      <c r="AM41" s="1530"/>
      <c r="AN41" s="1530"/>
      <c r="AO41" s="1531">
        <f>SUM(AO40:AO40)</f>
        <v>0</v>
      </c>
      <c r="AP41" s="1532">
        <v>0</v>
      </c>
      <c r="AQ41" s="1533">
        <v>0</v>
      </c>
      <c r="AR41" s="1533">
        <v>0</v>
      </c>
      <c r="AS41" s="1534"/>
      <c r="AT41" s="1532">
        <v>0</v>
      </c>
      <c r="AU41" s="1533">
        <v>0</v>
      </c>
      <c r="AV41" s="1533">
        <v>0</v>
      </c>
      <c r="AW41" s="1535">
        <v>0</v>
      </c>
      <c r="AX41" s="1536">
        <v>0</v>
      </c>
      <c r="AY41" s="1533">
        <f aca="true" t="shared" si="0" ref="AY41:BE41">SUM(AY40:AY40)</f>
        <v>0</v>
      </c>
      <c r="AZ41" s="1533">
        <f t="shared" si="0"/>
        <v>0</v>
      </c>
      <c r="BA41" s="1535">
        <f t="shared" si="0"/>
        <v>0</v>
      </c>
      <c r="BB41" s="929">
        <f t="shared" si="0"/>
        <v>0</v>
      </c>
      <c r="BC41" s="929">
        <f t="shared" si="0"/>
        <v>0</v>
      </c>
      <c r="BD41" s="929">
        <f t="shared" si="0"/>
        <v>0</v>
      </c>
      <c r="BE41" s="929">
        <f t="shared" si="0"/>
        <v>0</v>
      </c>
    </row>
    <row r="42" spans="2:66" s="1555" customFormat="1" ht="78.75" customHeight="1" thickBot="1">
      <c r="B42" s="3486" t="s">
        <v>334</v>
      </c>
      <c r="C42" s="3487"/>
      <c r="D42" s="3487"/>
      <c r="E42" s="3487"/>
      <c r="F42" s="3487"/>
      <c r="G42" s="3487"/>
      <c r="H42" s="3487"/>
      <c r="I42" s="3487"/>
      <c r="J42" s="3487"/>
      <c r="K42" s="3487"/>
      <c r="L42" s="3487"/>
      <c r="M42" s="3487"/>
      <c r="N42" s="3487"/>
      <c r="O42" s="3487"/>
      <c r="P42" s="3487"/>
      <c r="Q42" s="3487"/>
      <c r="R42" s="3487"/>
      <c r="S42" s="3487"/>
      <c r="T42" s="3487"/>
      <c r="U42" s="3487"/>
      <c r="V42" s="3487"/>
      <c r="W42" s="3487"/>
      <c r="X42" s="3487"/>
      <c r="Y42" s="3487"/>
      <c r="Z42" s="3487"/>
      <c r="AA42" s="3487"/>
      <c r="AB42" s="3487"/>
      <c r="AC42" s="3487"/>
      <c r="AD42" s="3488"/>
      <c r="AE42" s="1553">
        <f>AE38+AE41</f>
        <v>0</v>
      </c>
      <c r="AF42" s="1512">
        <f>AF38+AF41</f>
        <v>0</v>
      </c>
      <c r="AG42" s="1512">
        <f>AG38+AG41</f>
        <v>0</v>
      </c>
      <c r="AH42" s="1512">
        <f>AH38+AH41</f>
        <v>0</v>
      </c>
      <c r="AI42" s="1512"/>
      <c r="AJ42" s="1512">
        <f>AJ38+AJ41</f>
        <v>0</v>
      </c>
      <c r="AK42" s="1512"/>
      <c r="AL42" s="1512">
        <f>AL38+AL41</f>
        <v>0</v>
      </c>
      <c r="AM42" s="1512"/>
      <c r="AN42" s="1513"/>
      <c r="AO42" s="1514">
        <f>AO38+AO41</f>
        <v>0</v>
      </c>
      <c r="AP42" s="1515">
        <v>0</v>
      </c>
      <c r="AQ42" s="1512">
        <f>AQ38+AQ41</f>
        <v>0</v>
      </c>
      <c r="AR42" s="1512">
        <v>0</v>
      </c>
      <c r="AS42" s="1516"/>
      <c r="AT42" s="1515">
        <f>AT38+AT41</f>
        <v>0</v>
      </c>
      <c r="AU42" s="1512">
        <f>AU38+AU41</f>
        <v>0</v>
      </c>
      <c r="AV42" s="1512">
        <f>AV38+AV41</f>
        <v>0</v>
      </c>
      <c r="AW42" s="1513">
        <v>0</v>
      </c>
      <c r="AX42" s="1517">
        <f aca="true" t="shared" si="1" ref="AX42:BE42">AX38+AX41</f>
        <v>0</v>
      </c>
      <c r="AY42" s="1518">
        <f t="shared" si="1"/>
        <v>0</v>
      </c>
      <c r="AZ42" s="1518">
        <f t="shared" si="1"/>
        <v>0</v>
      </c>
      <c r="BA42" s="1519">
        <f t="shared" si="1"/>
        <v>0</v>
      </c>
      <c r="BB42" s="1520">
        <f t="shared" si="1"/>
        <v>0</v>
      </c>
      <c r="BC42" s="1518">
        <f t="shared" si="1"/>
        <v>0</v>
      </c>
      <c r="BD42" s="1518">
        <f t="shared" si="1"/>
        <v>0</v>
      </c>
      <c r="BE42" s="1519">
        <f t="shared" si="1"/>
        <v>0</v>
      </c>
      <c r="BF42" s="1554"/>
      <c r="BG42" s="1554"/>
      <c r="BH42" s="1554"/>
      <c r="BI42" s="1554"/>
      <c r="BJ42" s="1554"/>
      <c r="BL42" s="1556"/>
      <c r="BM42" s="1556"/>
      <c r="BN42" s="1556"/>
    </row>
    <row r="43" spans="2:57" s="29" customFormat="1" ht="78.75" customHeight="1" thickBot="1">
      <c r="B43" s="3610" t="s">
        <v>124</v>
      </c>
      <c r="C43" s="3453"/>
      <c r="D43" s="3453"/>
      <c r="E43" s="3453"/>
      <c r="F43" s="3453"/>
      <c r="G43" s="3453"/>
      <c r="H43" s="3453"/>
      <c r="I43" s="3453"/>
      <c r="J43" s="3453"/>
      <c r="K43" s="3453"/>
      <c r="L43" s="3453"/>
      <c r="M43" s="3453"/>
      <c r="N43" s="3453"/>
      <c r="O43" s="3453"/>
      <c r="P43" s="3453"/>
      <c r="Q43" s="3453"/>
      <c r="R43" s="3453"/>
      <c r="S43" s="3453"/>
      <c r="T43" s="3453"/>
      <c r="U43" s="3453"/>
      <c r="V43" s="3453"/>
      <c r="W43" s="3453"/>
      <c r="X43" s="3453"/>
      <c r="Y43" s="3453"/>
      <c r="Z43" s="3453"/>
      <c r="AA43" s="3453"/>
      <c r="AB43" s="3453"/>
      <c r="AC43" s="3453"/>
      <c r="AD43" s="3454"/>
      <c r="AE43" s="708">
        <v>30</v>
      </c>
      <c r="AF43" s="1511">
        <f>AF34+AF42</f>
        <v>900</v>
      </c>
      <c r="AG43" s="1511">
        <f>AG34+AG42</f>
        <v>0</v>
      </c>
      <c r="AH43" s="1511">
        <f>AH34+AH42</f>
        <v>0</v>
      </c>
      <c r="AI43" s="1511"/>
      <c r="AJ43" s="1511">
        <f>AJ34+AJ42</f>
        <v>0</v>
      </c>
      <c r="AK43" s="1511"/>
      <c r="AL43" s="1511">
        <f>AL34+AL42</f>
        <v>0</v>
      </c>
      <c r="AM43" s="1521"/>
      <c r="AN43" s="1521"/>
      <c r="AO43" s="1522">
        <f>AO34+AO42</f>
        <v>900</v>
      </c>
      <c r="AP43" s="1523">
        <f>AP34+AP42</f>
        <v>0</v>
      </c>
      <c r="AQ43" s="1511">
        <v>1</v>
      </c>
      <c r="AR43" s="1511">
        <v>0</v>
      </c>
      <c r="AS43" s="1524"/>
      <c r="AT43" s="1525">
        <f>AU34+AT42</f>
        <v>0</v>
      </c>
      <c r="AU43" s="1526">
        <f>AU34+AU42</f>
        <v>0</v>
      </c>
      <c r="AV43" s="1526">
        <f>AV34+AV42</f>
        <v>0</v>
      </c>
      <c r="AW43" s="1527">
        <v>0</v>
      </c>
      <c r="AX43" s="1523">
        <f>AX34+AX42</f>
        <v>0</v>
      </c>
      <c r="AY43" s="1511">
        <v>0</v>
      </c>
      <c r="AZ43" s="1511">
        <v>0</v>
      </c>
      <c r="BA43" s="1521">
        <f>BA34+BA42</f>
        <v>0</v>
      </c>
      <c r="BB43" s="1550">
        <v>0</v>
      </c>
      <c r="BC43" s="1551">
        <v>0</v>
      </c>
      <c r="BD43" s="1551">
        <v>0</v>
      </c>
      <c r="BE43" s="1552">
        <f>BE34+BE42</f>
        <v>0</v>
      </c>
    </row>
    <row r="44" spans="2:57" s="29" customFormat="1" ht="54" customHeight="1">
      <c r="B44" s="291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540"/>
      <c r="V44" s="3540"/>
      <c r="W44" s="34"/>
      <c r="X44" s="34"/>
      <c r="Y44" s="35"/>
      <c r="Z44" s="35"/>
      <c r="AA44" s="256"/>
      <c r="AB44" s="3018" t="s">
        <v>33</v>
      </c>
      <c r="AC44" s="3019"/>
      <c r="AD44" s="3600"/>
      <c r="AE44" s="3564" t="s">
        <v>34</v>
      </c>
      <c r="AF44" s="3565"/>
      <c r="AG44" s="3565"/>
      <c r="AH44" s="3565"/>
      <c r="AI44" s="3565"/>
      <c r="AJ44" s="3565"/>
      <c r="AK44" s="3565"/>
      <c r="AL44" s="3565"/>
      <c r="AM44" s="3565"/>
      <c r="AN44" s="3566"/>
      <c r="AO44" s="3567"/>
      <c r="AP44" s="609"/>
      <c r="AQ44" s="607"/>
      <c r="AR44" s="607"/>
      <c r="AS44" s="608"/>
      <c r="AT44" s="673"/>
      <c r="AU44" s="607"/>
      <c r="AV44" s="607"/>
      <c r="AW44" s="608"/>
      <c r="AX44" s="609"/>
      <c r="AY44" s="607"/>
      <c r="AZ44" s="607"/>
      <c r="BA44" s="610"/>
      <c r="BB44" s="1566"/>
      <c r="BC44" s="1567"/>
      <c r="BD44" s="1567"/>
      <c r="BE44" s="1570"/>
    </row>
    <row r="45" spans="2:57" s="29" customFormat="1" ht="48.75" customHeight="1">
      <c r="B45" s="291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2927"/>
      <c r="V45" s="2927"/>
      <c r="W45" s="34"/>
      <c r="X45" s="34"/>
      <c r="Y45" s="35"/>
      <c r="Z45" s="35"/>
      <c r="AA45" s="35"/>
      <c r="AB45" s="3020"/>
      <c r="AC45" s="3021"/>
      <c r="AD45" s="3601"/>
      <c r="AE45" s="2417" t="s">
        <v>35</v>
      </c>
      <c r="AF45" s="2418"/>
      <c r="AG45" s="2418"/>
      <c r="AH45" s="2418"/>
      <c r="AI45" s="2418"/>
      <c r="AJ45" s="2418"/>
      <c r="AK45" s="2418"/>
      <c r="AL45" s="2418"/>
      <c r="AM45" s="2418"/>
      <c r="AN45" s="3546"/>
      <c r="AO45" s="3547"/>
      <c r="AP45" s="433"/>
      <c r="AQ45" s="432">
        <v>1</v>
      </c>
      <c r="AR45" s="432"/>
      <c r="AS45" s="385"/>
      <c r="AT45" s="674"/>
      <c r="AU45" s="432"/>
      <c r="AV45" s="432"/>
      <c r="AW45" s="385"/>
      <c r="AX45" s="433">
        <v>1</v>
      </c>
      <c r="AY45" s="432"/>
      <c r="AZ45" s="432"/>
      <c r="BA45" s="434"/>
      <c r="BB45" s="1568"/>
      <c r="BC45" s="1569"/>
      <c r="BD45" s="1569"/>
      <c r="BE45" s="1571"/>
    </row>
    <row r="46" spans="2:57" s="29" customFormat="1" ht="54" customHeight="1">
      <c r="B46" s="291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2927"/>
      <c r="V46" s="2927"/>
      <c r="W46" s="34"/>
      <c r="X46" s="34"/>
      <c r="Y46" s="35"/>
      <c r="Z46" s="35"/>
      <c r="AA46" s="35"/>
      <c r="AB46" s="3020"/>
      <c r="AC46" s="3021"/>
      <c r="AD46" s="3601"/>
      <c r="AE46" s="2417" t="s">
        <v>36</v>
      </c>
      <c r="AF46" s="2418"/>
      <c r="AG46" s="2418"/>
      <c r="AH46" s="2418"/>
      <c r="AI46" s="2418"/>
      <c r="AJ46" s="2418"/>
      <c r="AK46" s="2418"/>
      <c r="AL46" s="2418"/>
      <c r="AM46" s="2418"/>
      <c r="AN46" s="3546"/>
      <c r="AO46" s="3547"/>
      <c r="AP46" s="433"/>
      <c r="AQ46" s="432"/>
      <c r="AR46" s="432"/>
      <c r="AS46" s="385"/>
      <c r="AT46" s="674"/>
      <c r="AU46" s="432"/>
      <c r="AV46" s="432"/>
      <c r="AW46" s="385"/>
      <c r="AX46" s="433"/>
      <c r="AY46" s="432"/>
      <c r="AZ46" s="432"/>
      <c r="BA46" s="434"/>
      <c r="BB46" s="1568"/>
      <c r="BC46" s="1569"/>
      <c r="BD46" s="1569"/>
      <c r="BE46" s="1571"/>
    </row>
    <row r="47" spans="2:57" s="29" customFormat="1" ht="46.5" customHeight="1">
      <c r="B47" s="291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38" t="s">
        <v>37</v>
      </c>
      <c r="U47" s="2915"/>
      <c r="V47" s="2915"/>
      <c r="W47" s="34"/>
      <c r="X47" s="34"/>
      <c r="Y47" s="35"/>
      <c r="Z47" s="35"/>
      <c r="AA47" s="35"/>
      <c r="AB47" s="3020"/>
      <c r="AC47" s="3021"/>
      <c r="AD47" s="3601"/>
      <c r="AE47" s="2417" t="s">
        <v>38</v>
      </c>
      <c r="AF47" s="2418"/>
      <c r="AG47" s="2418"/>
      <c r="AH47" s="2418"/>
      <c r="AI47" s="2418"/>
      <c r="AJ47" s="2418"/>
      <c r="AK47" s="2418"/>
      <c r="AL47" s="2418"/>
      <c r="AM47" s="2418"/>
      <c r="AN47" s="3546"/>
      <c r="AO47" s="3547"/>
      <c r="AP47" s="433"/>
      <c r="AQ47" s="432"/>
      <c r="AR47" s="432"/>
      <c r="AS47" s="385"/>
      <c r="AT47" s="674"/>
      <c r="AU47" s="432"/>
      <c r="AV47" s="432"/>
      <c r="AW47" s="385"/>
      <c r="AX47" s="433"/>
      <c r="AY47" s="432"/>
      <c r="AZ47" s="432"/>
      <c r="BA47" s="434"/>
      <c r="BB47" s="1568"/>
      <c r="BC47" s="1569"/>
      <c r="BD47" s="1569"/>
      <c r="BE47" s="1571"/>
    </row>
    <row r="48" spans="2:57" s="29" customFormat="1" ht="46.5" customHeight="1">
      <c r="B48" s="2917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916" t="s">
        <v>80</v>
      </c>
      <c r="U48" s="3541"/>
      <c r="V48" s="36"/>
      <c r="W48" s="34"/>
      <c r="X48" s="34"/>
      <c r="Y48" s="37"/>
      <c r="Z48" s="37"/>
      <c r="AA48" s="37"/>
      <c r="AB48" s="3020"/>
      <c r="AC48" s="3021"/>
      <c r="AD48" s="3601"/>
      <c r="AE48" s="2417" t="s">
        <v>39</v>
      </c>
      <c r="AF48" s="2418"/>
      <c r="AG48" s="2418"/>
      <c r="AH48" s="2418"/>
      <c r="AI48" s="2418"/>
      <c r="AJ48" s="2418"/>
      <c r="AK48" s="2418"/>
      <c r="AL48" s="2418"/>
      <c r="AM48" s="2418"/>
      <c r="AN48" s="3546"/>
      <c r="AO48" s="3547"/>
      <c r="AP48" s="433"/>
      <c r="AQ48" s="432"/>
      <c r="AR48" s="432"/>
      <c r="AS48" s="385"/>
      <c r="AT48" s="674"/>
      <c r="AU48" s="432"/>
      <c r="AV48" s="432"/>
      <c r="AW48" s="385"/>
      <c r="AX48" s="433"/>
      <c r="AY48" s="432"/>
      <c r="AZ48" s="432"/>
      <c r="BA48" s="434"/>
      <c r="BB48" s="1568"/>
      <c r="BC48" s="1569"/>
      <c r="BD48" s="1569"/>
      <c r="BE48" s="1571"/>
    </row>
    <row r="49" spans="2:57" s="29" customFormat="1" ht="51" customHeight="1">
      <c r="B49" s="291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2883" t="s">
        <v>81</v>
      </c>
      <c r="U49" s="3541"/>
      <c r="V49" s="36"/>
      <c r="W49" s="34"/>
      <c r="X49" s="34"/>
      <c r="Y49" s="35"/>
      <c r="Z49" s="35"/>
      <c r="AA49" s="35"/>
      <c r="AB49" s="3020"/>
      <c r="AC49" s="3021"/>
      <c r="AD49" s="3601"/>
      <c r="AE49" s="2417" t="s">
        <v>25</v>
      </c>
      <c r="AF49" s="2418"/>
      <c r="AG49" s="2418"/>
      <c r="AH49" s="2418"/>
      <c r="AI49" s="2418"/>
      <c r="AJ49" s="2418"/>
      <c r="AK49" s="2418"/>
      <c r="AL49" s="2418"/>
      <c r="AM49" s="2418"/>
      <c r="AN49" s="3546"/>
      <c r="AO49" s="3547"/>
      <c r="AP49" s="433"/>
      <c r="AQ49" s="432"/>
      <c r="AR49" s="432"/>
      <c r="AS49" s="385"/>
      <c r="AT49" s="674"/>
      <c r="AU49" s="432"/>
      <c r="AV49" s="432"/>
      <c r="AW49" s="385"/>
      <c r="AX49" s="433"/>
      <c r="AY49" s="432"/>
      <c r="AZ49" s="432"/>
      <c r="BA49" s="434"/>
      <c r="BB49" s="1568"/>
      <c r="BC49" s="1569"/>
      <c r="BD49" s="1569"/>
      <c r="BE49" s="1571"/>
    </row>
    <row r="50" spans="2:57" s="29" customFormat="1" ht="56.25" customHeight="1">
      <c r="B50" s="2917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2883" t="s">
        <v>82</v>
      </c>
      <c r="U50" s="2883"/>
      <c r="V50" s="36"/>
      <c r="W50" s="34"/>
      <c r="X50" s="34"/>
      <c r="Y50" s="35"/>
      <c r="Z50" s="35"/>
      <c r="AA50" s="35"/>
      <c r="AB50" s="3020"/>
      <c r="AC50" s="3021"/>
      <c r="AD50" s="3601"/>
      <c r="AE50" s="2417" t="s">
        <v>26</v>
      </c>
      <c r="AF50" s="2418"/>
      <c r="AG50" s="2418"/>
      <c r="AH50" s="2418"/>
      <c r="AI50" s="2418"/>
      <c r="AJ50" s="2418"/>
      <c r="AK50" s="2418"/>
      <c r="AL50" s="2418"/>
      <c r="AM50" s="2418"/>
      <c r="AN50" s="3546"/>
      <c r="AO50" s="3547"/>
      <c r="AP50" s="433"/>
      <c r="AQ50" s="432"/>
      <c r="AR50" s="432"/>
      <c r="AS50" s="385"/>
      <c r="AT50" s="674"/>
      <c r="AU50" s="432"/>
      <c r="AV50" s="432"/>
      <c r="AW50" s="385"/>
      <c r="AX50" s="433"/>
      <c r="AY50" s="432"/>
      <c r="AZ50" s="432"/>
      <c r="BA50" s="434"/>
      <c r="BB50" s="1568"/>
      <c r="BC50" s="1569"/>
      <c r="BD50" s="1569"/>
      <c r="BE50" s="1571"/>
    </row>
    <row r="51" spans="2:57" s="29" customFormat="1" ht="54" customHeight="1" thickBot="1">
      <c r="B51" s="291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2883" t="s">
        <v>83</v>
      </c>
      <c r="U51" s="3541"/>
      <c r="V51" s="3541"/>
      <c r="W51" s="34"/>
      <c r="X51" s="34"/>
      <c r="Y51" s="35"/>
      <c r="Z51" s="35"/>
      <c r="AA51" s="35"/>
      <c r="AB51" s="3602"/>
      <c r="AC51" s="3603"/>
      <c r="AD51" s="3604"/>
      <c r="AE51" s="3542" t="s">
        <v>40</v>
      </c>
      <c r="AF51" s="3543"/>
      <c r="AG51" s="3543"/>
      <c r="AH51" s="3543"/>
      <c r="AI51" s="3543"/>
      <c r="AJ51" s="3543"/>
      <c r="AK51" s="3543"/>
      <c r="AL51" s="3543"/>
      <c r="AM51" s="3543"/>
      <c r="AN51" s="3544"/>
      <c r="AO51" s="3545"/>
      <c r="AP51" s="613"/>
      <c r="AQ51" s="611"/>
      <c r="AR51" s="611"/>
      <c r="AS51" s="612"/>
      <c r="AT51" s="675"/>
      <c r="AU51" s="611"/>
      <c r="AV51" s="611"/>
      <c r="AW51" s="612"/>
      <c r="AX51" s="613"/>
      <c r="AY51" s="611"/>
      <c r="AZ51" s="611"/>
      <c r="BA51" s="614"/>
      <c r="BB51" s="1572"/>
      <c r="BC51" s="1573"/>
      <c r="BD51" s="1573"/>
      <c r="BE51" s="1574"/>
    </row>
    <row r="52" spans="2:70" s="29" customFormat="1" ht="78.75" customHeight="1" thickBot="1">
      <c r="B52" s="3608"/>
      <c r="C52" s="3609"/>
      <c r="D52" s="3609"/>
      <c r="E52" s="3609"/>
      <c r="F52" s="3609"/>
      <c r="G52" s="3609"/>
      <c r="H52" s="3609"/>
      <c r="I52" s="3609"/>
      <c r="J52" s="3609"/>
      <c r="K52" s="3609"/>
      <c r="L52" s="3609"/>
      <c r="M52" s="3609"/>
      <c r="N52" s="3609"/>
      <c r="O52" s="3609"/>
      <c r="P52" s="3609"/>
      <c r="Q52" s="3609"/>
      <c r="R52" s="3609"/>
      <c r="S52" s="3609"/>
      <c r="T52" s="3609"/>
      <c r="U52" s="3609"/>
      <c r="V52" s="3609"/>
      <c r="W52" s="3609"/>
      <c r="X52" s="3609"/>
      <c r="Y52" s="3609"/>
      <c r="Z52" s="3609"/>
      <c r="AA52" s="136"/>
      <c r="AB52" s="3548"/>
      <c r="AC52" s="3548"/>
      <c r="AD52" s="3548"/>
      <c r="AE52" s="3548"/>
      <c r="AF52" s="3548"/>
      <c r="AG52" s="3548"/>
      <c r="AH52" s="3548"/>
      <c r="AI52" s="3548"/>
      <c r="AJ52" s="3548"/>
      <c r="AK52" s="3548"/>
      <c r="AL52" s="3548"/>
      <c r="AM52" s="3548"/>
      <c r="AN52" s="3548"/>
      <c r="AO52" s="3548"/>
      <c r="AP52" s="3548"/>
      <c r="AQ52" s="3548"/>
      <c r="AR52" s="3548"/>
      <c r="AS52" s="3548"/>
      <c r="AT52" s="3548"/>
      <c r="AU52" s="3548"/>
      <c r="AV52" s="3548"/>
      <c r="AW52" s="3548"/>
      <c r="AX52" s="3548"/>
      <c r="AY52" s="3548"/>
      <c r="AZ52" s="331"/>
      <c r="BA52" s="331"/>
      <c r="BB52" s="331"/>
      <c r="BC52" s="331"/>
      <c r="BD52" s="331"/>
      <c r="BE52" s="331"/>
      <c r="BH52" s="3517"/>
      <c r="BI52" s="3517"/>
      <c r="BJ52" s="3517"/>
      <c r="BK52" s="3517"/>
      <c r="BL52" s="3517"/>
      <c r="BM52" s="3517"/>
      <c r="BN52" s="3517"/>
      <c r="BO52" s="3517"/>
      <c r="BP52" s="3517"/>
      <c r="BQ52" s="3517"/>
      <c r="BR52" s="3517"/>
    </row>
    <row r="53" spans="2:57" s="29" customFormat="1" ht="78.75" customHeight="1" thickBot="1" thickTop="1">
      <c r="B53" s="241" t="s">
        <v>42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3534" t="s">
        <v>43</v>
      </c>
      <c r="U53" s="3535"/>
      <c r="V53" s="218" t="s">
        <v>44</v>
      </c>
      <c r="W53" s="3673" t="s">
        <v>45</v>
      </c>
      <c r="X53" s="3673"/>
      <c r="Y53" s="3652" t="s">
        <v>46</v>
      </c>
      <c r="Z53" s="3653"/>
      <c r="AA53" s="47"/>
      <c r="AB53" s="242" t="s">
        <v>42</v>
      </c>
      <c r="AC53" s="3674" t="s">
        <v>100</v>
      </c>
      <c r="AD53" s="3675"/>
      <c r="AE53" s="3675"/>
      <c r="AF53" s="3675"/>
      <c r="AG53" s="3675"/>
      <c r="AH53" s="3675"/>
      <c r="AI53" s="3675"/>
      <c r="AJ53" s="3675"/>
      <c r="AK53" s="3675"/>
      <c r="AL53" s="3675"/>
      <c r="AM53" s="3675"/>
      <c r="AN53" s="3675"/>
      <c r="AO53" s="3675"/>
      <c r="AP53" s="3675"/>
      <c r="AQ53" s="3675"/>
      <c r="AR53" s="3675"/>
      <c r="AS53" s="3676"/>
      <c r="AT53" s="3654" t="s">
        <v>44</v>
      </c>
      <c r="AU53" s="3655"/>
      <c r="AV53" s="3655"/>
      <c r="AW53" s="3655"/>
      <c r="AX53" s="3655"/>
      <c r="AY53" s="3656"/>
      <c r="AZ53" s="331"/>
      <c r="BA53" s="331"/>
      <c r="BB53" s="331"/>
      <c r="BC53" s="331"/>
      <c r="BD53" s="331"/>
      <c r="BE53" s="331"/>
    </row>
    <row r="54" spans="2:57" s="29" customFormat="1" ht="78.75" customHeight="1">
      <c r="B54" s="145">
        <v>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3798" t="s">
        <v>340</v>
      </c>
      <c r="U54" s="3799"/>
      <c r="V54" s="1590" t="s">
        <v>345</v>
      </c>
      <c r="W54" s="3800">
        <v>8</v>
      </c>
      <c r="X54" s="3800"/>
      <c r="Y54" s="3801">
        <v>3</v>
      </c>
      <c r="Z54" s="3802"/>
      <c r="AA54" s="44"/>
      <c r="AB54" s="192"/>
      <c r="AC54" s="3803" t="s">
        <v>342</v>
      </c>
      <c r="AD54" s="3804"/>
      <c r="AE54" s="3804"/>
      <c r="AF54" s="3804"/>
      <c r="AG54" s="3804"/>
      <c r="AH54" s="3804"/>
      <c r="AI54" s="3804"/>
      <c r="AJ54" s="3804"/>
      <c r="AK54" s="3804"/>
      <c r="AL54" s="3804"/>
      <c r="AM54" s="3804"/>
      <c r="AN54" s="3804"/>
      <c r="AO54" s="3804"/>
      <c r="AP54" s="3804"/>
      <c r="AQ54" s="3804"/>
      <c r="AR54" s="3804"/>
      <c r="AS54" s="3805"/>
      <c r="AT54" s="3806" t="s">
        <v>343</v>
      </c>
      <c r="AU54" s="3807"/>
      <c r="AV54" s="3807"/>
      <c r="AW54" s="3807"/>
      <c r="AX54" s="3807"/>
      <c r="AY54" s="3808"/>
      <c r="AZ54" s="331"/>
      <c r="BA54" s="331"/>
      <c r="BB54" s="331"/>
      <c r="BC54" s="331"/>
      <c r="BD54" s="331"/>
      <c r="BE54" s="331"/>
    </row>
    <row r="55" spans="2:57" s="29" customFormat="1" ht="78.75" customHeight="1" thickBot="1"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3536"/>
      <c r="U55" s="3537"/>
      <c r="V55" s="144"/>
      <c r="W55" s="3745"/>
      <c r="X55" s="3745"/>
      <c r="Y55" s="3679"/>
      <c r="Z55" s="3680"/>
      <c r="AA55" s="44"/>
      <c r="AB55" s="193"/>
      <c r="AC55" s="2732"/>
      <c r="AD55" s="3794"/>
      <c r="AE55" s="3794"/>
      <c r="AF55" s="3794"/>
      <c r="AG55" s="3794"/>
      <c r="AH55" s="3794"/>
      <c r="AI55" s="3794"/>
      <c r="AJ55" s="3794"/>
      <c r="AK55" s="3794"/>
      <c r="AL55" s="3794"/>
      <c r="AM55" s="3794"/>
      <c r="AN55" s="3794"/>
      <c r="AO55" s="3794"/>
      <c r="AP55" s="3794"/>
      <c r="AQ55" s="3794"/>
      <c r="AR55" s="3794"/>
      <c r="AS55" s="3795"/>
      <c r="AT55" s="2735" t="s">
        <v>344</v>
      </c>
      <c r="AU55" s="3796"/>
      <c r="AV55" s="3796"/>
      <c r="AW55" s="3796"/>
      <c r="AX55" s="3796"/>
      <c r="AY55" s="3797"/>
      <c r="AZ55" s="331"/>
      <c r="BA55" s="331"/>
      <c r="BB55" s="331"/>
      <c r="BC55" s="331"/>
      <c r="BD55" s="331"/>
      <c r="BE55" s="331"/>
    </row>
    <row r="56" spans="2:57" s="29" customFormat="1" ht="3.7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9"/>
      <c r="V56" s="50"/>
      <c r="W56" s="45"/>
      <c r="X56" s="45"/>
      <c r="Y56" s="40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330"/>
      <c r="AO56" s="330"/>
      <c r="AP56" s="330"/>
      <c r="AQ56" s="435"/>
      <c r="AR56" s="435"/>
      <c r="AS56" s="435"/>
      <c r="AT56" s="330"/>
      <c r="AU56" s="436"/>
      <c r="AV56" s="436"/>
      <c r="AW56" s="436"/>
      <c r="AX56" s="436"/>
      <c r="AY56" s="436"/>
      <c r="AZ56" s="331"/>
      <c r="BA56" s="331"/>
      <c r="BB56" s="331"/>
      <c r="BC56" s="331"/>
      <c r="BD56" s="331"/>
      <c r="BE56" s="331"/>
    </row>
    <row r="57" spans="2:57" s="29" customFormat="1" ht="33.7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9"/>
      <c r="V57" s="53"/>
      <c r="W57" s="45"/>
      <c r="X57" s="45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</row>
    <row r="58" spans="2:57" s="29" customFormat="1" ht="78.7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3038" t="s">
        <v>144</v>
      </c>
      <c r="U58" s="3038"/>
      <c r="V58" s="3038"/>
      <c r="W58" s="3038"/>
      <c r="X58" s="3038"/>
      <c r="Y58" s="3038"/>
      <c r="Z58" s="3038"/>
      <c r="AA58" s="3038"/>
      <c r="AB58" s="3038"/>
      <c r="AC58" s="3038"/>
      <c r="AD58" s="3038"/>
      <c r="AE58" s="3038"/>
      <c r="AF58" s="3038"/>
      <c r="AG58" s="3038"/>
      <c r="AH58" s="3038"/>
      <c r="AI58" s="3038"/>
      <c r="AJ58" s="3038"/>
      <c r="AK58" s="3038"/>
      <c r="AL58" s="3038"/>
      <c r="AM58" s="3038"/>
      <c r="AN58" s="3038"/>
      <c r="AO58" s="3038"/>
      <c r="AP58" s="3038"/>
      <c r="AQ58" s="3038"/>
      <c r="AR58" s="3038"/>
      <c r="AS58" s="3038"/>
      <c r="AT58" s="3038"/>
      <c r="AU58" s="3038"/>
      <c r="AV58" s="3038"/>
      <c r="AW58" s="3038"/>
      <c r="AX58" s="3038"/>
      <c r="AY58" s="3038"/>
      <c r="AZ58" s="3038"/>
      <c r="BA58" s="3038"/>
      <c r="BB58" s="3038"/>
      <c r="BC58" s="3038"/>
      <c r="BD58" s="3038"/>
      <c r="BE58" s="307"/>
    </row>
    <row r="59" ht="3.75" customHeight="1" thickBot="1"/>
    <row r="60" spans="1:255" s="54" customFormat="1" ht="78.75" customHeight="1" thickBot="1" thickTop="1">
      <c r="A60" s="29"/>
      <c r="B60" s="2497" t="s">
        <v>47</v>
      </c>
      <c r="C60" s="2498"/>
      <c r="D60" s="2498"/>
      <c r="E60" s="2498"/>
      <c r="F60" s="2498"/>
      <c r="G60" s="2498"/>
      <c r="H60" s="2498"/>
      <c r="I60" s="2498"/>
      <c r="J60" s="2498"/>
      <c r="K60" s="2498"/>
      <c r="L60" s="2498"/>
      <c r="M60" s="2498"/>
      <c r="N60" s="2498"/>
      <c r="O60" s="2498"/>
      <c r="P60" s="2498"/>
      <c r="Q60" s="2498"/>
      <c r="R60" s="2498"/>
      <c r="S60" s="2498"/>
      <c r="T60" s="2499"/>
      <c r="U60" s="3575" t="s">
        <v>48</v>
      </c>
      <c r="V60" s="2465" t="s">
        <v>49</v>
      </c>
      <c r="W60" s="2466"/>
      <c r="X60" s="2467"/>
      <c r="Y60" s="2885" t="s">
        <v>50</v>
      </c>
      <c r="Z60" s="3742"/>
      <c r="AA60" s="2885" t="s">
        <v>51</v>
      </c>
      <c r="AB60" s="3742"/>
      <c r="AC60" s="29"/>
      <c r="AD60" s="29"/>
      <c r="AE60" s="2473" t="s">
        <v>52</v>
      </c>
      <c r="AF60" s="2474"/>
      <c r="AG60" s="2474"/>
      <c r="AH60" s="2475"/>
      <c r="AI60" s="2473" t="s">
        <v>167</v>
      </c>
      <c r="AJ60" s="2474"/>
      <c r="AK60" s="2474"/>
      <c r="AL60" s="2474"/>
      <c r="AM60" s="2474"/>
      <c r="AN60" s="2475"/>
      <c r="AO60" s="3748" t="s">
        <v>54</v>
      </c>
      <c r="AP60" s="3749"/>
      <c r="AQ60" s="3246" t="s">
        <v>49</v>
      </c>
      <c r="AR60" s="3247"/>
      <c r="AS60" s="3247"/>
      <c r="AT60" s="3247"/>
      <c r="AU60" s="3247"/>
      <c r="AV60" s="3247"/>
      <c r="AW60" s="3746" t="s">
        <v>55</v>
      </c>
      <c r="AX60" s="3747"/>
      <c r="AY60" s="3740" t="s">
        <v>50</v>
      </c>
      <c r="AZ60" s="3741"/>
      <c r="BA60" s="437"/>
      <c r="BB60" s="3741"/>
      <c r="BC60" s="331"/>
      <c r="BD60" s="331"/>
      <c r="BE60" s="331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1:255" s="54" customFormat="1" ht="78.75" customHeight="1" thickBot="1" thickTop="1">
      <c r="A61" s="29"/>
      <c r="B61" s="2497"/>
      <c r="C61" s="2498"/>
      <c r="D61" s="2498"/>
      <c r="E61" s="2498"/>
      <c r="F61" s="2498"/>
      <c r="G61" s="2498"/>
      <c r="H61" s="2498"/>
      <c r="I61" s="2498"/>
      <c r="J61" s="2498"/>
      <c r="K61" s="2498"/>
      <c r="L61" s="2498"/>
      <c r="M61" s="2498"/>
      <c r="N61" s="2498"/>
      <c r="O61" s="2498"/>
      <c r="P61" s="2498"/>
      <c r="Q61" s="2498"/>
      <c r="R61" s="2498"/>
      <c r="S61" s="2498"/>
      <c r="T61" s="2499"/>
      <c r="U61" s="3575"/>
      <c r="V61" s="2468"/>
      <c r="W61" s="2902"/>
      <c r="X61" s="2469"/>
      <c r="Y61" s="3743"/>
      <c r="Z61" s="3744"/>
      <c r="AA61" s="3743"/>
      <c r="AB61" s="3744"/>
      <c r="AC61" s="29"/>
      <c r="AD61" s="29"/>
      <c r="AE61" s="2476"/>
      <c r="AF61" s="2903"/>
      <c r="AG61" s="2903"/>
      <c r="AH61" s="2478"/>
      <c r="AI61" s="2476"/>
      <c r="AJ61" s="2903"/>
      <c r="AK61" s="2903"/>
      <c r="AL61" s="2903"/>
      <c r="AM61" s="2903"/>
      <c r="AN61" s="2478"/>
      <c r="AO61" s="3749"/>
      <c r="AP61" s="3749"/>
      <c r="AQ61" s="3248"/>
      <c r="AR61" s="3249"/>
      <c r="AS61" s="3249"/>
      <c r="AT61" s="3249"/>
      <c r="AU61" s="3249"/>
      <c r="AV61" s="3249"/>
      <c r="AW61" s="3747"/>
      <c r="AX61" s="3747"/>
      <c r="AY61" s="3741"/>
      <c r="AZ61" s="3741"/>
      <c r="BA61" s="437"/>
      <c r="BB61" s="3741"/>
      <c r="BC61" s="331"/>
      <c r="BD61" s="331"/>
      <c r="BE61" s="331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1:255" s="54" customFormat="1" ht="78.75" customHeight="1" thickBot="1" thickTop="1">
      <c r="A62" s="29"/>
      <c r="B62" s="2497"/>
      <c r="C62" s="2498"/>
      <c r="D62" s="2498"/>
      <c r="E62" s="2498"/>
      <c r="F62" s="2498"/>
      <c r="G62" s="2498"/>
      <c r="H62" s="2498"/>
      <c r="I62" s="2498"/>
      <c r="J62" s="2498"/>
      <c r="K62" s="2498"/>
      <c r="L62" s="2498"/>
      <c r="M62" s="2498"/>
      <c r="N62" s="2498"/>
      <c r="O62" s="2498"/>
      <c r="P62" s="2498"/>
      <c r="Q62" s="2498"/>
      <c r="R62" s="2498"/>
      <c r="S62" s="2498"/>
      <c r="T62" s="2499"/>
      <c r="U62" s="3576"/>
      <c r="V62" s="2468"/>
      <c r="W62" s="2902"/>
      <c r="X62" s="2469"/>
      <c r="Y62" s="55" t="s">
        <v>56</v>
      </c>
      <c r="Z62" s="56" t="s">
        <v>57</v>
      </c>
      <c r="AA62" s="55" t="s">
        <v>56</v>
      </c>
      <c r="AB62" s="57" t="s">
        <v>57</v>
      </c>
      <c r="AC62" s="19"/>
      <c r="AD62" s="19"/>
      <c r="AE62" s="2479"/>
      <c r="AF62" s="2480"/>
      <c r="AG62" s="2480"/>
      <c r="AH62" s="2481"/>
      <c r="AI62" s="2479"/>
      <c r="AJ62" s="2480"/>
      <c r="AK62" s="2480"/>
      <c r="AL62" s="2480"/>
      <c r="AM62" s="2480"/>
      <c r="AN62" s="2481"/>
      <c r="AO62" s="3749"/>
      <c r="AP62" s="3749"/>
      <c r="AQ62" s="3250"/>
      <c r="AR62" s="3251"/>
      <c r="AS62" s="3251"/>
      <c r="AT62" s="3251"/>
      <c r="AU62" s="3251"/>
      <c r="AV62" s="3251"/>
      <c r="AW62" s="438" t="s">
        <v>56</v>
      </c>
      <c r="AX62" s="389" t="s">
        <v>57</v>
      </c>
      <c r="AY62" s="438" t="s">
        <v>56</v>
      </c>
      <c r="AZ62" s="389" t="s">
        <v>57</v>
      </c>
      <c r="BA62" s="439"/>
      <c r="BB62" s="389" t="s">
        <v>57</v>
      </c>
      <c r="BC62" s="331"/>
      <c r="BD62" s="331"/>
      <c r="BE62" s="331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s="54" customFormat="1" ht="78.75" customHeight="1" thickBot="1" thickTop="1">
      <c r="A63" s="29"/>
      <c r="B63" s="2497" t="s">
        <v>58</v>
      </c>
      <c r="C63" s="2498"/>
      <c r="D63" s="2498"/>
      <c r="E63" s="2498"/>
      <c r="F63" s="2498"/>
      <c r="G63" s="2498"/>
      <c r="H63" s="2498"/>
      <c r="I63" s="2498"/>
      <c r="J63" s="2498"/>
      <c r="K63" s="2498"/>
      <c r="L63" s="2498"/>
      <c r="M63" s="2498"/>
      <c r="N63" s="2498"/>
      <c r="O63" s="2498"/>
      <c r="P63" s="2498"/>
      <c r="Q63" s="2498"/>
      <c r="R63" s="2498"/>
      <c r="S63" s="2498"/>
      <c r="T63" s="2498"/>
      <c r="U63" s="3809" t="s">
        <v>346</v>
      </c>
      <c r="V63" s="3818" t="s">
        <v>187</v>
      </c>
      <c r="W63" s="3819"/>
      <c r="X63" s="3820"/>
      <c r="Y63" s="3812">
        <v>14</v>
      </c>
      <c r="Z63" s="3814">
        <v>0</v>
      </c>
      <c r="AA63" s="3829">
        <f>Y63*U63</f>
        <v>448</v>
      </c>
      <c r="AB63" s="3816">
        <v>0</v>
      </c>
      <c r="AC63" s="19"/>
      <c r="AD63" s="19"/>
      <c r="AE63" s="3626" t="s">
        <v>59</v>
      </c>
      <c r="AF63" s="3696"/>
      <c r="AG63" s="3696"/>
      <c r="AH63" s="3697"/>
      <c r="AI63" s="3686" t="s">
        <v>60</v>
      </c>
      <c r="AJ63" s="3687"/>
      <c r="AK63" s="3687"/>
      <c r="AL63" s="3687"/>
      <c r="AM63" s="3687"/>
      <c r="AN63" s="3688"/>
      <c r="AO63" s="3694"/>
      <c r="AP63" s="3695"/>
      <c r="AQ63" s="3621"/>
      <c r="AR63" s="3622"/>
      <c r="AS63" s="3622"/>
      <c r="AT63" s="3622"/>
      <c r="AU63" s="3622"/>
      <c r="AV63" s="3671"/>
      <c r="AW63" s="442"/>
      <c r="AX63" s="443"/>
      <c r="AY63" s="444"/>
      <c r="AZ63" s="392"/>
      <c r="BA63" s="445"/>
      <c r="BB63" s="390"/>
      <c r="BC63" s="391"/>
      <c r="BD63" s="391"/>
      <c r="BE63" s="391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1:255" s="54" customFormat="1" ht="78.75" customHeight="1" thickBot="1" thickTop="1">
      <c r="A64" s="29"/>
      <c r="B64" s="2497"/>
      <c r="C64" s="2498"/>
      <c r="D64" s="2498"/>
      <c r="E64" s="2498"/>
      <c r="F64" s="2498"/>
      <c r="G64" s="2498"/>
      <c r="H64" s="2498"/>
      <c r="I64" s="2498"/>
      <c r="J64" s="2498"/>
      <c r="K64" s="2498"/>
      <c r="L64" s="2498"/>
      <c r="M64" s="2498"/>
      <c r="N64" s="2498"/>
      <c r="O64" s="2498"/>
      <c r="P64" s="2498"/>
      <c r="Q64" s="2498"/>
      <c r="R64" s="2498"/>
      <c r="S64" s="2498"/>
      <c r="T64" s="2498"/>
      <c r="U64" s="3810"/>
      <c r="V64" s="3821"/>
      <c r="W64" s="3822"/>
      <c r="X64" s="3823"/>
      <c r="Y64" s="3827"/>
      <c r="Z64" s="3828"/>
      <c r="AA64" s="3827"/>
      <c r="AB64" s="3830"/>
      <c r="AC64" s="59"/>
      <c r="AD64" s="59"/>
      <c r="AE64" s="3698"/>
      <c r="AF64" s="3021"/>
      <c r="AG64" s="3021"/>
      <c r="AH64" s="3699"/>
      <c r="AI64" s="3689"/>
      <c r="AJ64" s="3220"/>
      <c r="AK64" s="3220"/>
      <c r="AL64" s="3220"/>
      <c r="AM64" s="3220"/>
      <c r="AN64" s="3690"/>
      <c r="AO64" s="3552"/>
      <c r="AP64" s="3553"/>
      <c r="AQ64" s="3558"/>
      <c r="AR64" s="3559"/>
      <c r="AS64" s="3559"/>
      <c r="AT64" s="3559"/>
      <c r="AU64" s="3559"/>
      <c r="AV64" s="3560"/>
      <c r="AW64" s="442"/>
      <c r="AX64" s="443"/>
      <c r="AY64" s="446"/>
      <c r="AZ64" s="392"/>
      <c r="BA64" s="447"/>
      <c r="BB64" s="392"/>
      <c r="BC64" s="391"/>
      <c r="BD64" s="391"/>
      <c r="BE64" s="391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</row>
    <row r="65" spans="1:255" s="54" customFormat="1" ht="6" customHeight="1" thickBot="1" thickTop="1">
      <c r="A65" s="29"/>
      <c r="B65" s="2497"/>
      <c r="C65" s="2498"/>
      <c r="D65" s="2498"/>
      <c r="E65" s="2498"/>
      <c r="F65" s="2498"/>
      <c r="G65" s="2498"/>
      <c r="H65" s="2498"/>
      <c r="I65" s="2498"/>
      <c r="J65" s="2498"/>
      <c r="K65" s="2498"/>
      <c r="L65" s="2498"/>
      <c r="M65" s="2498"/>
      <c r="N65" s="2498"/>
      <c r="O65" s="2498"/>
      <c r="P65" s="2498"/>
      <c r="Q65" s="2498"/>
      <c r="R65" s="2498"/>
      <c r="S65" s="2498"/>
      <c r="T65" s="2498"/>
      <c r="U65" s="3811"/>
      <c r="V65" s="3832"/>
      <c r="W65" s="3833"/>
      <c r="X65" s="3834"/>
      <c r="Y65" s="3813"/>
      <c r="Z65" s="3815"/>
      <c r="AA65" s="3813"/>
      <c r="AB65" s="3817"/>
      <c r="AC65" s="59"/>
      <c r="AD65" s="59"/>
      <c r="AE65" s="3698"/>
      <c r="AF65" s="3021"/>
      <c r="AG65" s="3021"/>
      <c r="AH65" s="3699"/>
      <c r="AI65" s="3689"/>
      <c r="AJ65" s="3220"/>
      <c r="AK65" s="3220"/>
      <c r="AL65" s="3220"/>
      <c r="AM65" s="3220"/>
      <c r="AN65" s="3690"/>
      <c r="AO65" s="3552"/>
      <c r="AP65" s="3553"/>
      <c r="AQ65" s="3558"/>
      <c r="AR65" s="3559"/>
      <c r="AS65" s="3559"/>
      <c r="AT65" s="3559"/>
      <c r="AU65" s="3559"/>
      <c r="AV65" s="3560"/>
      <c r="AW65" s="442"/>
      <c r="AX65" s="443"/>
      <c r="AY65" s="446"/>
      <c r="AZ65" s="392"/>
      <c r="BA65" s="447"/>
      <c r="BB65" s="392"/>
      <c r="BC65" s="391"/>
      <c r="BD65" s="391"/>
      <c r="BE65" s="391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</row>
    <row r="66" spans="1:255" s="54" customFormat="1" ht="78.75" customHeight="1" thickBot="1" thickTop="1">
      <c r="A66" s="29"/>
      <c r="B66" s="2497" t="s">
        <v>61</v>
      </c>
      <c r="C66" s="2498"/>
      <c r="D66" s="2498"/>
      <c r="E66" s="2498"/>
      <c r="F66" s="2498"/>
      <c r="G66" s="2498"/>
      <c r="H66" s="2498"/>
      <c r="I66" s="2498"/>
      <c r="J66" s="2498"/>
      <c r="K66" s="2498"/>
      <c r="L66" s="2498"/>
      <c r="M66" s="2498"/>
      <c r="N66" s="2498"/>
      <c r="O66" s="2498"/>
      <c r="P66" s="2498"/>
      <c r="Q66" s="2498"/>
      <c r="R66" s="2498"/>
      <c r="S66" s="2498"/>
      <c r="T66" s="2498"/>
      <c r="U66" s="3809" t="s">
        <v>92</v>
      </c>
      <c r="V66" s="3818" t="s">
        <v>267</v>
      </c>
      <c r="W66" s="3819"/>
      <c r="X66" s="3820"/>
      <c r="Y66" s="3812">
        <v>14</v>
      </c>
      <c r="Z66" s="3814">
        <v>0</v>
      </c>
      <c r="AA66" s="3812">
        <v>28</v>
      </c>
      <c r="AB66" s="3816">
        <v>0</v>
      </c>
      <c r="AC66" s="59"/>
      <c r="AD66" s="59"/>
      <c r="AE66" s="3698"/>
      <c r="AF66" s="3021"/>
      <c r="AG66" s="3021"/>
      <c r="AH66" s="3699"/>
      <c r="AI66" s="3689"/>
      <c r="AJ66" s="3220"/>
      <c r="AK66" s="3220"/>
      <c r="AL66" s="3220"/>
      <c r="AM66" s="3220"/>
      <c r="AN66" s="3690"/>
      <c r="AO66" s="3552"/>
      <c r="AP66" s="3553"/>
      <c r="AQ66" s="3558"/>
      <c r="AR66" s="3559"/>
      <c r="AS66" s="3559"/>
      <c r="AT66" s="3559"/>
      <c r="AU66" s="3559"/>
      <c r="AV66" s="3560"/>
      <c r="AW66" s="442"/>
      <c r="AX66" s="443"/>
      <c r="AY66" s="446"/>
      <c r="AZ66" s="392"/>
      <c r="BA66" s="447"/>
      <c r="BB66" s="392"/>
      <c r="BC66" s="391"/>
      <c r="BD66" s="391"/>
      <c r="BE66" s="391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s="54" customFormat="1" ht="21" customHeight="1" thickBot="1" thickTop="1">
      <c r="A67" s="29"/>
      <c r="B67" s="2497"/>
      <c r="C67" s="2498"/>
      <c r="D67" s="2498"/>
      <c r="E67" s="2498"/>
      <c r="F67" s="2498"/>
      <c r="G67" s="2498"/>
      <c r="H67" s="2498"/>
      <c r="I67" s="2498"/>
      <c r="J67" s="2498"/>
      <c r="K67" s="2498"/>
      <c r="L67" s="2498"/>
      <c r="M67" s="2498"/>
      <c r="N67" s="2498"/>
      <c r="O67" s="2498"/>
      <c r="P67" s="2498"/>
      <c r="Q67" s="2498"/>
      <c r="R67" s="2498"/>
      <c r="S67" s="2498"/>
      <c r="T67" s="2498"/>
      <c r="U67" s="3811"/>
      <c r="V67" s="3832"/>
      <c r="W67" s="3833"/>
      <c r="X67" s="3834"/>
      <c r="Y67" s="3813"/>
      <c r="Z67" s="3815"/>
      <c r="AA67" s="3813"/>
      <c r="AB67" s="3817"/>
      <c r="AC67" s="46"/>
      <c r="AD67" s="46"/>
      <c r="AE67" s="3700"/>
      <c r="AF67" s="3701"/>
      <c r="AG67" s="3701"/>
      <c r="AH67" s="3702"/>
      <c r="AI67" s="3691"/>
      <c r="AJ67" s="3692"/>
      <c r="AK67" s="3692"/>
      <c r="AL67" s="3692"/>
      <c r="AM67" s="3692"/>
      <c r="AN67" s="3693"/>
      <c r="AO67" s="3703"/>
      <c r="AP67" s="3704"/>
      <c r="AQ67" s="3549"/>
      <c r="AR67" s="3550"/>
      <c r="AS67" s="3550"/>
      <c r="AT67" s="3550"/>
      <c r="AU67" s="3550"/>
      <c r="AV67" s="3551"/>
      <c r="AW67" s="448"/>
      <c r="AX67" s="449"/>
      <c r="AY67" s="450"/>
      <c r="AZ67" s="393"/>
      <c r="BA67" s="451"/>
      <c r="BB67" s="393"/>
      <c r="BC67" s="391"/>
      <c r="BD67" s="391"/>
      <c r="BE67" s="391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s="54" customFormat="1" ht="78.75" customHeight="1" thickBot="1" thickTop="1">
      <c r="A68" s="29"/>
      <c r="B68" s="2497" t="s">
        <v>62</v>
      </c>
      <c r="C68" s="2498"/>
      <c r="D68" s="2498"/>
      <c r="E68" s="2498"/>
      <c r="F68" s="2498"/>
      <c r="G68" s="2498"/>
      <c r="H68" s="2498"/>
      <c r="I68" s="2498"/>
      <c r="J68" s="2498"/>
      <c r="K68" s="2498"/>
      <c r="L68" s="2498"/>
      <c r="M68" s="2498"/>
      <c r="N68" s="2498"/>
      <c r="O68" s="2498"/>
      <c r="P68" s="2498"/>
      <c r="Q68" s="2498"/>
      <c r="R68" s="2498"/>
      <c r="S68" s="2498"/>
      <c r="T68" s="2498"/>
      <c r="U68" s="3809" t="s">
        <v>77</v>
      </c>
      <c r="V68" s="3818" t="s">
        <v>191</v>
      </c>
      <c r="W68" s="3819"/>
      <c r="X68" s="3820"/>
      <c r="Y68" s="3812">
        <v>14</v>
      </c>
      <c r="Z68" s="3814">
        <v>0</v>
      </c>
      <c r="AA68" s="3829">
        <f>Y68*U68</f>
        <v>56</v>
      </c>
      <c r="AB68" s="3816">
        <v>0</v>
      </c>
      <c r="AC68" s="46"/>
      <c r="AD68" s="46"/>
      <c r="AE68" s="3626" t="s">
        <v>63</v>
      </c>
      <c r="AF68" s="3627"/>
      <c r="AG68" s="3627"/>
      <c r="AH68" s="3628"/>
      <c r="AI68" s="3662" t="s">
        <v>168</v>
      </c>
      <c r="AJ68" s="3663"/>
      <c r="AK68" s="3663"/>
      <c r="AL68" s="3663"/>
      <c r="AM68" s="3663"/>
      <c r="AN68" s="3664"/>
      <c r="AO68" s="3253"/>
      <c r="AP68" s="3254"/>
      <c r="AQ68" s="3621"/>
      <c r="AR68" s="3622"/>
      <c r="AS68" s="3622"/>
      <c r="AT68" s="3622"/>
      <c r="AU68" s="3622"/>
      <c r="AV68" s="3671"/>
      <c r="AW68" s="440"/>
      <c r="AX68" s="441"/>
      <c r="AY68" s="452"/>
      <c r="AZ68" s="390"/>
      <c r="BA68" s="453"/>
      <c r="BB68" s="390"/>
      <c r="BC68" s="391"/>
      <c r="BD68" s="391"/>
      <c r="BE68" s="391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1:255" s="54" customFormat="1" ht="78.75" customHeight="1" thickBot="1" thickTop="1">
      <c r="A69" s="29"/>
      <c r="B69" s="2497"/>
      <c r="C69" s="2498"/>
      <c r="D69" s="2498"/>
      <c r="E69" s="2498"/>
      <c r="F69" s="2498"/>
      <c r="G69" s="2498"/>
      <c r="H69" s="2498"/>
      <c r="I69" s="2498"/>
      <c r="J69" s="2498"/>
      <c r="K69" s="2498"/>
      <c r="L69" s="2498"/>
      <c r="M69" s="2498"/>
      <c r="N69" s="2498"/>
      <c r="O69" s="2498"/>
      <c r="P69" s="2498"/>
      <c r="Q69" s="2498"/>
      <c r="R69" s="2498"/>
      <c r="S69" s="2498"/>
      <c r="T69" s="2498"/>
      <c r="U69" s="3810"/>
      <c r="V69" s="3821"/>
      <c r="W69" s="3822"/>
      <c r="X69" s="3823"/>
      <c r="Y69" s="3827"/>
      <c r="Z69" s="3828"/>
      <c r="AA69" s="3827"/>
      <c r="AB69" s="3830"/>
      <c r="AC69" s="46"/>
      <c r="AD69" s="46"/>
      <c r="AE69" s="3629"/>
      <c r="AF69" s="2909"/>
      <c r="AG69" s="2909"/>
      <c r="AH69" s="3630"/>
      <c r="AI69" s="3665"/>
      <c r="AJ69" s="3666"/>
      <c r="AK69" s="3666"/>
      <c r="AL69" s="3666"/>
      <c r="AM69" s="3666"/>
      <c r="AN69" s="3667"/>
      <c r="AO69" s="3255"/>
      <c r="AP69" s="3256"/>
      <c r="AQ69" s="3641"/>
      <c r="AR69" s="3642"/>
      <c r="AS69" s="3642"/>
      <c r="AT69" s="3642"/>
      <c r="AU69" s="3642"/>
      <c r="AV69" s="3672"/>
      <c r="AW69" s="454"/>
      <c r="AX69" s="455"/>
      <c r="AY69" s="456"/>
      <c r="AZ69" s="394"/>
      <c r="BA69" s="457"/>
      <c r="BB69" s="394"/>
      <c r="BC69" s="391"/>
      <c r="BD69" s="391"/>
      <c r="BE69" s="391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1:255" s="54" customFormat="1" ht="1.5" customHeight="1" thickBot="1" thickTop="1">
      <c r="A70" s="29"/>
      <c r="B70" s="2497"/>
      <c r="C70" s="2498"/>
      <c r="D70" s="2498"/>
      <c r="E70" s="2498"/>
      <c r="F70" s="2498"/>
      <c r="G70" s="2498"/>
      <c r="H70" s="2498"/>
      <c r="I70" s="2498"/>
      <c r="J70" s="2498"/>
      <c r="K70" s="2498"/>
      <c r="L70" s="2498"/>
      <c r="M70" s="2498"/>
      <c r="N70" s="2498"/>
      <c r="O70" s="2498"/>
      <c r="P70" s="2498"/>
      <c r="Q70" s="2498"/>
      <c r="R70" s="2498"/>
      <c r="S70" s="2498"/>
      <c r="T70" s="2498"/>
      <c r="U70" s="3811"/>
      <c r="V70" s="3821"/>
      <c r="W70" s="3822"/>
      <c r="X70" s="3823"/>
      <c r="Y70" s="3813"/>
      <c r="Z70" s="3815"/>
      <c r="AA70" s="3813"/>
      <c r="AB70" s="3817"/>
      <c r="AC70" s="59"/>
      <c r="AD70" s="59"/>
      <c r="AE70" s="2465" t="s">
        <v>65</v>
      </c>
      <c r="AF70" s="2466"/>
      <c r="AG70" s="2466"/>
      <c r="AH70" s="2466"/>
      <c r="AI70" s="3226" t="s">
        <v>169</v>
      </c>
      <c r="AJ70" s="3227"/>
      <c r="AK70" s="3227"/>
      <c r="AL70" s="3227"/>
      <c r="AM70" s="3227"/>
      <c r="AN70" s="3228"/>
      <c r="AO70" s="3661"/>
      <c r="AP70" s="3661"/>
      <c r="AQ70" s="3621"/>
      <c r="AR70" s="3622"/>
      <c r="AS70" s="3622"/>
      <c r="AT70" s="3622"/>
      <c r="AU70" s="3622"/>
      <c r="AV70" s="3622"/>
      <c r="AW70" s="440"/>
      <c r="AX70" s="441"/>
      <c r="AY70" s="452"/>
      <c r="AZ70" s="390"/>
      <c r="BA70" s="453"/>
      <c r="BB70" s="390"/>
      <c r="BC70" s="391"/>
      <c r="BD70" s="391"/>
      <c r="BE70" s="391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  <row r="71" spans="1:255" s="62" customFormat="1" ht="78.75" customHeight="1" thickBot="1" thickTop="1">
      <c r="A71" s="29"/>
      <c r="B71" s="2497" t="s">
        <v>95</v>
      </c>
      <c r="C71" s="2498"/>
      <c r="D71" s="2498"/>
      <c r="E71" s="2498"/>
      <c r="F71" s="2498"/>
      <c r="G71" s="2498"/>
      <c r="H71" s="2498"/>
      <c r="I71" s="2498"/>
      <c r="J71" s="2498"/>
      <c r="K71" s="2498"/>
      <c r="L71" s="2498"/>
      <c r="M71" s="2498"/>
      <c r="N71" s="2498"/>
      <c r="O71" s="2498"/>
      <c r="P71" s="2498"/>
      <c r="Q71" s="2498"/>
      <c r="R71" s="2498"/>
      <c r="S71" s="2498"/>
      <c r="T71" s="2499"/>
      <c r="U71" s="1591" t="s">
        <v>67</v>
      </c>
      <c r="V71" s="3824" t="s">
        <v>347</v>
      </c>
      <c r="W71" s="3825"/>
      <c r="X71" s="3826"/>
      <c r="Y71" s="1592">
        <v>14</v>
      </c>
      <c r="Z71" s="191">
        <v>0</v>
      </c>
      <c r="AA71" s="180">
        <v>28</v>
      </c>
      <c r="AB71" s="179">
        <v>0</v>
      </c>
      <c r="AC71" s="59"/>
      <c r="AD71" s="59"/>
      <c r="AE71" s="2470"/>
      <c r="AF71" s="2471"/>
      <c r="AG71" s="2471"/>
      <c r="AH71" s="2471"/>
      <c r="AI71" s="3668"/>
      <c r="AJ71" s="3669"/>
      <c r="AK71" s="3669"/>
      <c r="AL71" s="3669"/>
      <c r="AM71" s="3669"/>
      <c r="AN71" s="3670"/>
      <c r="AO71" s="3660"/>
      <c r="AP71" s="3660"/>
      <c r="AQ71" s="3641"/>
      <c r="AR71" s="3642"/>
      <c r="AS71" s="3642"/>
      <c r="AT71" s="3642"/>
      <c r="AU71" s="3642"/>
      <c r="AV71" s="3642"/>
      <c r="AW71" s="458"/>
      <c r="AX71" s="455"/>
      <c r="AY71" s="456"/>
      <c r="AZ71" s="394"/>
      <c r="BA71" s="459"/>
      <c r="BB71" s="395"/>
      <c r="BC71" s="391"/>
      <c r="BD71" s="391"/>
      <c r="BE71" s="391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</row>
    <row r="72" spans="1:255" s="54" customFormat="1" ht="78.75" customHeight="1" thickBot="1" thickTop="1">
      <c r="A72" s="29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42"/>
      <c r="M72" s="42"/>
      <c r="N72" s="42"/>
      <c r="O72" s="42"/>
      <c r="P72" s="42"/>
      <c r="Q72" s="42"/>
      <c r="R72" s="42"/>
      <c r="S72" s="42"/>
      <c r="T72" s="122" t="s">
        <v>68</v>
      </c>
      <c r="U72" s="724" t="s">
        <v>159</v>
      </c>
      <c r="V72" s="64"/>
      <c r="W72" s="64"/>
      <c r="X72" s="3835" t="s">
        <v>68</v>
      </c>
      <c r="Y72" s="3658"/>
      <c r="Z72" s="3659"/>
      <c r="AA72" s="182">
        <v>560</v>
      </c>
      <c r="AB72" s="181">
        <v>0</v>
      </c>
      <c r="AC72" s="65"/>
      <c r="AD72" s="46"/>
      <c r="AE72" s="20" t="s">
        <v>69</v>
      </c>
      <c r="AF72" s="20"/>
      <c r="AG72" s="20"/>
      <c r="AH72" s="20"/>
      <c r="AI72" s="20"/>
      <c r="AJ72" s="20"/>
      <c r="AK72" s="20"/>
      <c r="AL72" s="20"/>
      <c r="AM72" s="20"/>
      <c r="AN72" s="332"/>
      <c r="AO72" s="332"/>
      <c r="AP72" s="332"/>
      <c r="AQ72" s="332"/>
      <c r="AR72" s="332"/>
      <c r="AS72" s="332"/>
      <c r="AT72" s="332"/>
      <c r="AU72" s="3252"/>
      <c r="AV72" s="3252"/>
      <c r="AW72" s="3252"/>
      <c r="AX72" s="3252" t="s">
        <v>68</v>
      </c>
      <c r="AY72" s="3252"/>
      <c r="AZ72" s="3252"/>
      <c r="BA72" s="332"/>
      <c r="BB72" s="396"/>
      <c r="BC72" s="391"/>
      <c r="BD72" s="331"/>
      <c r="BE72" s="331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s="74" customFormat="1" ht="78.75" customHeight="1" thickTop="1">
      <c r="A73" s="29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6"/>
      <c r="M73" s="67"/>
      <c r="N73" s="67"/>
      <c r="O73" s="67"/>
      <c r="P73" s="67"/>
      <c r="Q73" s="67"/>
      <c r="R73" s="67"/>
      <c r="S73" s="68"/>
      <c r="T73" s="29"/>
      <c r="U73" s="685"/>
      <c r="V73" s="45"/>
      <c r="W73" s="69"/>
      <c r="X73" s="69"/>
      <c r="Y73" s="70"/>
      <c r="Z73" s="70"/>
      <c r="AA73" s="70"/>
      <c r="AB73" s="71"/>
      <c r="AC73" s="71"/>
      <c r="AD73" s="71"/>
      <c r="AE73" s="71"/>
      <c r="AF73" s="71"/>
      <c r="AG73" s="2882" t="s">
        <v>70</v>
      </c>
      <c r="AH73" s="3645"/>
      <c r="AI73" s="3645"/>
      <c r="AJ73" s="3645"/>
      <c r="AK73" s="3645"/>
      <c r="AL73" s="3645"/>
      <c r="AM73" s="3645"/>
      <c r="AN73" s="3645"/>
      <c r="AO73" s="3645"/>
      <c r="AP73" s="3645"/>
      <c r="AQ73" s="3645"/>
      <c r="AR73" s="3645"/>
      <c r="AS73" s="3645"/>
      <c r="AT73" s="3645"/>
      <c r="AU73" s="3645"/>
      <c r="AV73" s="3645"/>
      <c r="AW73" s="3645"/>
      <c r="AX73" s="3645"/>
      <c r="AY73" s="3645"/>
      <c r="AZ73" s="3645"/>
      <c r="BA73" s="3645"/>
      <c r="BB73" s="3645"/>
      <c r="BC73" s="397"/>
      <c r="BD73" s="397"/>
      <c r="BE73" s="39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2:57" s="29" customFormat="1" ht="78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640"/>
      <c r="V74" s="3640"/>
      <c r="W74" s="3640"/>
      <c r="X74" s="3640"/>
      <c r="Y74" s="3640"/>
      <c r="Z74" s="3640"/>
      <c r="AA74" s="38"/>
      <c r="AB74" s="39"/>
      <c r="AC74" s="39"/>
      <c r="AD74" s="39"/>
      <c r="AE74" s="39"/>
      <c r="AF74" s="39"/>
      <c r="AG74" s="2882" t="s">
        <v>96</v>
      </c>
      <c r="AH74" s="3645"/>
      <c r="AI74" s="3645"/>
      <c r="AJ74" s="3645"/>
      <c r="AK74" s="3645"/>
      <c r="AL74" s="3645"/>
      <c r="AM74" s="3645"/>
      <c r="AN74" s="3645"/>
      <c r="AO74" s="3645"/>
      <c r="AP74" s="3645"/>
      <c r="AQ74" s="3645"/>
      <c r="AR74" s="3645"/>
      <c r="AS74" s="3645"/>
      <c r="AT74" s="3645"/>
      <c r="AU74" s="3645"/>
      <c r="AV74" s="3645"/>
      <c r="AW74" s="3645"/>
      <c r="AX74" s="3645"/>
      <c r="AY74" s="3645"/>
      <c r="AZ74" s="3645"/>
      <c r="BA74" s="3645"/>
      <c r="BB74" s="3645"/>
      <c r="BC74" s="331"/>
      <c r="BD74" s="331"/>
      <c r="BE74" s="331"/>
    </row>
    <row r="75" spans="2:57" s="29" customFormat="1" ht="78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3643" t="s">
        <v>96</v>
      </c>
      <c r="V75" s="3644"/>
      <c r="W75" s="3644"/>
      <c r="X75" s="3644"/>
      <c r="Y75" s="38"/>
      <c r="Z75" s="38"/>
      <c r="AA75" s="38"/>
      <c r="AB75" s="39"/>
      <c r="AC75" s="39"/>
      <c r="AD75" s="39"/>
      <c r="AE75" s="39"/>
      <c r="AF75" s="39"/>
      <c r="AG75" s="72"/>
      <c r="AH75" s="61"/>
      <c r="AI75" s="61"/>
      <c r="AJ75" s="61"/>
      <c r="AK75" s="61"/>
      <c r="AL75" s="61"/>
      <c r="AM75" s="61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1"/>
      <c r="BD75" s="331"/>
      <c r="BE75" s="331"/>
    </row>
    <row r="76" spans="1:57" s="29" customFormat="1" ht="57" customHeight="1">
      <c r="A76" s="110"/>
      <c r="B76" s="1414"/>
      <c r="C76" s="1414"/>
      <c r="D76" s="1414"/>
      <c r="E76" s="1414"/>
      <c r="F76" s="1414"/>
      <c r="G76" s="1414"/>
      <c r="H76" s="1414"/>
      <c r="I76" s="1414"/>
      <c r="J76" s="1414"/>
      <c r="K76" s="1414"/>
      <c r="L76" s="1414"/>
      <c r="M76" s="1414"/>
      <c r="N76" s="1414"/>
      <c r="O76" s="1414"/>
      <c r="P76" s="1414"/>
      <c r="Q76" s="1414"/>
      <c r="R76" s="1414"/>
      <c r="S76" s="1414"/>
      <c r="T76" s="1414"/>
      <c r="U76" s="110"/>
      <c r="V76" s="1444"/>
      <c r="W76" s="1444"/>
      <c r="X76" s="1444"/>
      <c r="Y76" s="110"/>
      <c r="Z76" s="110"/>
      <c r="AA76" s="110"/>
      <c r="AB76" s="110"/>
      <c r="AC76" s="110"/>
      <c r="AD76" s="110"/>
      <c r="AE76" s="1460"/>
      <c r="AF76" s="2513" t="s">
        <v>297</v>
      </c>
      <c r="AG76" s="2513"/>
      <c r="AH76" s="2513"/>
      <c r="AI76" s="2513"/>
      <c r="AJ76" s="2513"/>
      <c r="AK76" s="2513"/>
      <c r="AL76" s="2513"/>
      <c r="AM76" s="2513"/>
      <c r="AN76" s="2513"/>
      <c r="AO76" s="2513"/>
      <c r="AP76" s="2513"/>
      <c r="AQ76" s="2513"/>
      <c r="AR76" s="2513"/>
      <c r="AS76" s="2513"/>
      <c r="AT76" s="2513"/>
      <c r="AU76" s="2513"/>
      <c r="AV76" s="2513"/>
      <c r="AW76" s="2513"/>
      <c r="AX76" s="2513"/>
      <c r="AY76" s="2513"/>
      <c r="AZ76" s="2513"/>
      <c r="BA76" s="2513"/>
      <c r="BB76" s="2513"/>
      <c r="BC76" s="2513"/>
      <c r="BD76" s="1445"/>
      <c r="BE76" s="110"/>
    </row>
    <row r="77" spans="1:57" s="29" customFormat="1" ht="36.7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446"/>
      <c r="V77" s="110"/>
      <c r="W77" s="110"/>
      <c r="X77" s="110"/>
      <c r="Y77" s="110"/>
      <c r="Z77" s="110"/>
      <c r="AA77" s="78"/>
      <c r="AB77" s="110"/>
      <c r="AC77" s="110"/>
      <c r="AD77" s="110"/>
      <c r="AE77" s="1460"/>
      <c r="AF77" s="1460"/>
      <c r="AG77" s="1460"/>
      <c r="AH77" s="1460"/>
      <c r="AI77" s="1460"/>
      <c r="AJ77" s="1460"/>
      <c r="AK77" s="1460"/>
      <c r="AL77" s="1460"/>
      <c r="AM77" s="1460"/>
      <c r="AN77" s="1460"/>
      <c r="AO77" s="1461"/>
      <c r="AP77" s="1461"/>
      <c r="AQ77" s="1461"/>
      <c r="AR77" s="1461"/>
      <c r="AS77" s="1461"/>
      <c r="AT77" s="1461"/>
      <c r="AU77" s="1461"/>
      <c r="AV77" s="1461"/>
      <c r="AW77" s="1461"/>
      <c r="AX77" s="1461"/>
      <c r="AY77" s="1461"/>
      <c r="AZ77" s="1461"/>
      <c r="BA77" s="1461"/>
      <c r="BB77" s="1461"/>
      <c r="BC77" s="1461"/>
      <c r="BD77" s="1445"/>
      <c r="BE77" s="110"/>
    </row>
    <row r="78" spans="1:57" s="86" customFormat="1" ht="38.2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2512" t="s">
        <v>298</v>
      </c>
      <c r="V78" s="2512"/>
      <c r="W78" s="2512"/>
      <c r="X78" s="1447"/>
      <c r="Y78" s="1448"/>
      <c r="Z78" s="1448"/>
      <c r="AA78" s="2514" t="s">
        <v>299</v>
      </c>
      <c r="AB78" s="2514"/>
      <c r="AC78" s="2514"/>
      <c r="AD78" s="1443" t="s">
        <v>72</v>
      </c>
      <c r="AE78" s="1449"/>
      <c r="AF78" s="1450"/>
      <c r="AG78" s="110"/>
      <c r="AH78" s="1410"/>
      <c r="AI78" s="1410"/>
      <c r="AJ78" s="2515" t="s">
        <v>300</v>
      </c>
      <c r="AK78" s="2515"/>
      <c r="AL78" s="2515"/>
      <c r="AM78" s="2515"/>
      <c r="AN78" s="2515"/>
      <c r="AO78" s="2515"/>
      <c r="AP78" s="2515"/>
      <c r="AQ78" s="2515"/>
      <c r="AR78" s="1447"/>
      <c r="AS78" s="1448"/>
      <c r="AT78" s="1448"/>
      <c r="AU78" s="1876"/>
      <c r="AV78" s="110"/>
      <c r="AW78" s="202" t="s">
        <v>301</v>
      </c>
      <c r="AX78" s="202"/>
      <c r="AY78" s="202"/>
      <c r="AZ78" s="1451"/>
      <c r="BA78" s="1443"/>
      <c r="BB78" s="110"/>
      <c r="BC78" s="110"/>
      <c r="BD78" s="110"/>
      <c r="BE78" s="110"/>
    </row>
    <row r="79" spans="1:57" s="29" customFormat="1" ht="24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446"/>
      <c r="V79" s="1452"/>
      <c r="W79"/>
      <c r="X79" s="2502" t="s">
        <v>73</v>
      </c>
      <c r="Y79" s="2502"/>
      <c r="Z79" s="2502"/>
      <c r="AA79" s="2506" t="s">
        <v>74</v>
      </c>
      <c r="AB79" s="2506"/>
      <c r="AC79" s="2506"/>
      <c r="AD79" s="1450"/>
      <c r="AE79" s="1453"/>
      <c r="AF79" s="1450"/>
      <c r="AG79" s="110"/>
      <c r="AH79" s="110"/>
      <c r="AI79" s="110"/>
      <c r="AJ79" s="110"/>
      <c r="AK79" s="110"/>
      <c r="AL79" s="110"/>
      <c r="AM79" s="110"/>
      <c r="AN79" s="110"/>
      <c r="AO79" s="1454"/>
      <c r="AP79"/>
      <c r="AQ79"/>
      <c r="AR79" s="2502" t="s">
        <v>73</v>
      </c>
      <c r="AS79" s="2502"/>
      <c r="AT79" s="2502"/>
      <c r="AU79" s="1460"/>
      <c r="AV79" s="1455"/>
      <c r="AW79" s="2506" t="s">
        <v>74</v>
      </c>
      <c r="AX79" s="2506"/>
      <c r="AY79" s="2506"/>
      <c r="AZ79" s="1450"/>
      <c r="BA79" s="110"/>
      <c r="BB79" s="110"/>
      <c r="BC79" s="110"/>
      <c r="BD79" s="110"/>
      <c r="BE79" s="110"/>
    </row>
    <row r="80" spans="1:57" s="29" customFormat="1" ht="18.75" customHeight="1">
      <c r="A80" s="240"/>
      <c r="B80" s="2511"/>
      <c r="C80" s="2511"/>
      <c r="D80" s="2511"/>
      <c r="E80" s="2511"/>
      <c r="F80" s="2511"/>
      <c r="G80" s="2511"/>
      <c r="H80" s="2511"/>
      <c r="I80" s="2511"/>
      <c r="J80" s="2511"/>
      <c r="K80" s="2511"/>
      <c r="L80" s="2511"/>
      <c r="M80" s="2511"/>
      <c r="N80" s="2511"/>
      <c r="O80" s="2511"/>
      <c r="P80" s="2511"/>
      <c r="Q80" s="2511"/>
      <c r="R80" s="2511"/>
      <c r="S80" s="2511"/>
      <c r="T80" s="2511"/>
      <c r="U80" s="2511"/>
      <c r="V80" s="2511"/>
      <c r="W80" s="2511"/>
      <c r="X80" s="2511"/>
      <c r="Y80" s="2511"/>
      <c r="Z80" s="2511"/>
      <c r="AA80" s="1392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1456"/>
      <c r="AQ80" s="240"/>
      <c r="AR80" s="240"/>
      <c r="AS80" s="1457"/>
      <c r="AT80" s="240"/>
      <c r="AU80" s="1883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</row>
    <row r="81" spans="21:57" s="29" customFormat="1" ht="78.75" customHeight="1" hidden="1">
      <c r="U81" s="77"/>
      <c r="V81" s="90"/>
      <c r="W81" s="87"/>
      <c r="X81" s="103"/>
      <c r="Y81" s="91"/>
      <c r="Z81" s="91"/>
      <c r="AA81" s="88"/>
      <c r="AB81" s="104"/>
      <c r="AC81" s="100"/>
      <c r="AD81" s="88"/>
      <c r="AE81" s="89"/>
      <c r="AF81" s="88"/>
      <c r="AH81" s="75"/>
      <c r="AI81" s="75"/>
      <c r="AJ81" s="75"/>
      <c r="AK81" s="75"/>
      <c r="AL81" s="75"/>
      <c r="AM81" s="73"/>
      <c r="AN81" s="334"/>
      <c r="AO81" s="467"/>
      <c r="AP81" s="468"/>
      <c r="AQ81" s="468"/>
      <c r="AR81" s="465"/>
      <c r="AS81" s="465"/>
      <c r="AT81" s="469"/>
      <c r="AU81" s="470"/>
      <c r="AV81" s="471"/>
      <c r="AW81" s="471"/>
      <c r="AX81" s="466"/>
      <c r="AY81" s="471"/>
      <c r="AZ81" s="470"/>
      <c r="BA81" s="470"/>
      <c r="BB81" s="331"/>
      <c r="BC81" s="331"/>
      <c r="BD81" s="331"/>
      <c r="BE81" s="331"/>
    </row>
    <row r="82" spans="2:57" s="29" customFormat="1" ht="78.75" customHeight="1">
      <c r="B82" s="244" t="s">
        <v>88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9"/>
      <c r="W82" s="245"/>
      <c r="X82" s="246"/>
      <c r="Y82" s="250"/>
      <c r="Z82" s="248"/>
      <c r="AA82" s="247"/>
      <c r="AB82" s="94"/>
      <c r="AC82" s="98"/>
      <c r="AE82" s="95"/>
      <c r="AF82" s="98"/>
      <c r="AH82" s="75"/>
      <c r="AI82" s="75"/>
      <c r="AJ82" s="75"/>
      <c r="AK82" s="75"/>
      <c r="AL82" s="75"/>
      <c r="AM82" s="75"/>
      <c r="AN82" s="334"/>
      <c r="AO82" s="472"/>
      <c r="AP82" s="473"/>
      <c r="AQ82" s="472"/>
      <c r="AR82" s="331"/>
      <c r="AS82" s="461"/>
      <c r="AT82" s="331"/>
      <c r="AU82" s="462"/>
      <c r="AV82" s="400"/>
      <c r="AW82" s="463"/>
      <c r="AX82" s="464"/>
      <c r="AY82" s="464"/>
      <c r="AZ82" s="464"/>
      <c r="BA82" s="464"/>
      <c r="BB82" s="331"/>
      <c r="BC82" s="331"/>
      <c r="BD82" s="331"/>
      <c r="BE82" s="331"/>
    </row>
    <row r="83" spans="22:57" s="29" customFormat="1" ht="78.75" customHeight="1">
      <c r="V83" s="73"/>
      <c r="W83" s="73"/>
      <c r="X83" s="73"/>
      <c r="Y83" s="106"/>
      <c r="Z83" s="106"/>
      <c r="AA83" s="106"/>
      <c r="AB83" s="106"/>
      <c r="AC83" s="106"/>
      <c r="AD83" s="106"/>
      <c r="AE83" s="107"/>
      <c r="AF83" s="107"/>
      <c r="AG83" s="107"/>
      <c r="AH83" s="107"/>
      <c r="AI83" s="107"/>
      <c r="AJ83" s="107"/>
      <c r="AK83" s="107"/>
      <c r="AL83" s="107"/>
      <c r="AM83" s="107"/>
      <c r="AN83" s="335"/>
      <c r="AO83" s="335"/>
      <c r="AP83" s="335"/>
      <c r="AQ83" s="335"/>
      <c r="AR83" s="335"/>
      <c r="AS83" s="397"/>
      <c r="AT83" s="397"/>
      <c r="AU83" s="397"/>
      <c r="AV83" s="397"/>
      <c r="AW83" s="397"/>
      <c r="AX83" s="397"/>
      <c r="AY83" s="397"/>
      <c r="AZ83" s="397"/>
      <c r="BA83" s="397"/>
      <c r="BB83" s="331"/>
      <c r="BC83" s="331"/>
      <c r="BD83" s="331"/>
      <c r="BE83" s="331"/>
    </row>
    <row r="84" spans="21:57" s="29" customFormat="1" ht="78.75" customHeight="1">
      <c r="U84" s="108"/>
      <c r="V84" s="27"/>
      <c r="W84" s="109"/>
      <c r="X84" s="70"/>
      <c r="Y84" s="106"/>
      <c r="Z84" s="106"/>
      <c r="AA84" s="106"/>
      <c r="AB84" s="106"/>
      <c r="AC84" s="106"/>
      <c r="AD84" s="106"/>
      <c r="AE84" s="75"/>
      <c r="AF84" s="107"/>
      <c r="AG84" s="107"/>
      <c r="AH84" s="107"/>
      <c r="AI84" s="107"/>
      <c r="AJ84" s="107"/>
      <c r="AK84" s="107"/>
      <c r="AL84" s="107"/>
      <c r="AM84" s="107"/>
      <c r="AN84" s="335"/>
      <c r="AO84" s="335"/>
      <c r="AP84" s="335"/>
      <c r="AQ84" s="335"/>
      <c r="AR84" s="335"/>
      <c r="AS84" s="397"/>
      <c r="AT84" s="402"/>
      <c r="AU84" s="402"/>
      <c r="AV84" s="402"/>
      <c r="AW84" s="402"/>
      <c r="AX84" s="402"/>
      <c r="AY84" s="402"/>
      <c r="AZ84" s="397"/>
      <c r="BA84" s="397"/>
      <c r="BB84" s="331"/>
      <c r="BC84" s="331"/>
      <c r="BD84" s="331"/>
      <c r="BE84" s="331"/>
    </row>
    <row r="85" spans="21:30" ht="78.75" customHeight="1">
      <c r="U85" s="1"/>
      <c r="V85" s="111"/>
      <c r="W85" s="1"/>
      <c r="X85" s="111"/>
      <c r="Y85" s="1"/>
      <c r="Z85" s="1"/>
      <c r="AA85" s="1"/>
      <c r="AB85" s="1"/>
      <c r="AC85" s="1"/>
      <c r="AD85" s="1"/>
    </row>
    <row r="90" ht="78.75" customHeight="1">
      <c r="AA90" s="5" t="s">
        <v>101</v>
      </c>
    </row>
  </sheetData>
  <sheetProtection/>
  <mergeCells count="198">
    <mergeCell ref="B80:Z80"/>
    <mergeCell ref="AF76:BC76"/>
    <mergeCell ref="U78:W78"/>
    <mergeCell ref="AA78:AC78"/>
    <mergeCell ref="AJ78:AQ78"/>
    <mergeCell ref="X79:Z79"/>
    <mergeCell ref="AA79:AC79"/>
    <mergeCell ref="AR79:AT79"/>
    <mergeCell ref="AW79:AY79"/>
    <mergeCell ref="U75:X75"/>
    <mergeCell ref="W31:AD31"/>
    <mergeCell ref="V63:X65"/>
    <mergeCell ref="Y63:Y65"/>
    <mergeCell ref="Z63:Z65"/>
    <mergeCell ref="AA63:AA65"/>
    <mergeCell ref="AB63:AB65"/>
    <mergeCell ref="V66:X67"/>
    <mergeCell ref="X72:Z72"/>
    <mergeCell ref="T58:BD58"/>
    <mergeCell ref="AU72:AW72"/>
    <mergeCell ref="AX72:AZ72"/>
    <mergeCell ref="AG73:BB73"/>
    <mergeCell ref="U74:Z74"/>
    <mergeCell ref="AG74:BB74"/>
    <mergeCell ref="AO70:AP70"/>
    <mergeCell ref="AQ70:AV70"/>
    <mergeCell ref="B71:T71"/>
    <mergeCell ref="V71:X71"/>
    <mergeCell ref="AO71:AP71"/>
    <mergeCell ref="AQ71:AV71"/>
    <mergeCell ref="AO68:AP68"/>
    <mergeCell ref="Y68:Y70"/>
    <mergeCell ref="Z68:Z70"/>
    <mergeCell ref="AA68:AA70"/>
    <mergeCell ref="AB68:AB70"/>
    <mergeCell ref="AQ68:AV68"/>
    <mergeCell ref="AO69:AP69"/>
    <mergeCell ref="AQ69:AV69"/>
    <mergeCell ref="AE70:AH71"/>
    <mergeCell ref="AI70:AN71"/>
    <mergeCell ref="AB66:AB67"/>
    <mergeCell ref="V68:X70"/>
    <mergeCell ref="B68:T70"/>
    <mergeCell ref="U68:U70"/>
    <mergeCell ref="AE68:AH69"/>
    <mergeCell ref="AI68:AN69"/>
    <mergeCell ref="Y66:Y67"/>
    <mergeCell ref="Z66:Z67"/>
    <mergeCell ref="AQ65:AV65"/>
    <mergeCell ref="AW60:AX61"/>
    <mergeCell ref="AY60:AZ61"/>
    <mergeCell ref="B66:T67"/>
    <mergeCell ref="U66:U67"/>
    <mergeCell ref="AO66:AP66"/>
    <mergeCell ref="AQ66:AV66"/>
    <mergeCell ref="AO67:AP67"/>
    <mergeCell ref="AQ67:AV67"/>
    <mergeCell ref="AA66:AA67"/>
    <mergeCell ref="BB60:BB61"/>
    <mergeCell ref="B63:T65"/>
    <mergeCell ref="U63:U65"/>
    <mergeCell ref="AE63:AH67"/>
    <mergeCell ref="AI63:AN67"/>
    <mergeCell ref="AO63:AP63"/>
    <mergeCell ref="AQ63:AV63"/>
    <mergeCell ref="AO64:AP64"/>
    <mergeCell ref="AQ64:AV64"/>
    <mergeCell ref="AO65:AP65"/>
    <mergeCell ref="B60:T62"/>
    <mergeCell ref="U60:U62"/>
    <mergeCell ref="V60:X62"/>
    <mergeCell ref="Y60:Z61"/>
    <mergeCell ref="AA60:AB61"/>
    <mergeCell ref="AE60:AH62"/>
    <mergeCell ref="AI60:AN62"/>
    <mergeCell ref="AO60:AP62"/>
    <mergeCell ref="AQ60:AV62"/>
    <mergeCell ref="T54:U54"/>
    <mergeCell ref="W54:X54"/>
    <mergeCell ref="Y54:Z54"/>
    <mergeCell ref="AC54:AS54"/>
    <mergeCell ref="AT54:AY54"/>
    <mergeCell ref="T55:U55"/>
    <mergeCell ref="W55:X55"/>
    <mergeCell ref="Y55:Z55"/>
    <mergeCell ref="AC55:AS55"/>
    <mergeCell ref="AT55:AY55"/>
    <mergeCell ref="B52:Z52"/>
    <mergeCell ref="AB52:AY52"/>
    <mergeCell ref="BH52:BR52"/>
    <mergeCell ref="T53:U53"/>
    <mergeCell ref="W53:X53"/>
    <mergeCell ref="Y53:Z53"/>
    <mergeCell ref="AC53:AS53"/>
    <mergeCell ref="AT53:AY53"/>
    <mergeCell ref="AE48:AO48"/>
    <mergeCell ref="T49:U49"/>
    <mergeCell ref="AE49:AO49"/>
    <mergeCell ref="T50:U50"/>
    <mergeCell ref="AE50:AO50"/>
    <mergeCell ref="T51:V51"/>
    <mergeCell ref="AE51:AO51"/>
    <mergeCell ref="AE44:AO44"/>
    <mergeCell ref="U45:V45"/>
    <mergeCell ref="AE45:AO45"/>
    <mergeCell ref="U46:V46"/>
    <mergeCell ref="AE46:AO46"/>
    <mergeCell ref="U47:V47"/>
    <mergeCell ref="AE47:AO47"/>
    <mergeCell ref="B41:AD41"/>
    <mergeCell ref="B42:AD42"/>
    <mergeCell ref="B43:AD43"/>
    <mergeCell ref="B44:B51"/>
    <mergeCell ref="U44:V44"/>
    <mergeCell ref="AB44:AD51"/>
    <mergeCell ref="T48:U48"/>
    <mergeCell ref="T40:V40"/>
    <mergeCell ref="W40:AD40"/>
    <mergeCell ref="T37:V37"/>
    <mergeCell ref="W37:AD37"/>
    <mergeCell ref="B38:AD38"/>
    <mergeCell ref="B39:BE39"/>
    <mergeCell ref="T32:V32"/>
    <mergeCell ref="W32:AD32"/>
    <mergeCell ref="B33:AD33"/>
    <mergeCell ref="B34:AD34"/>
    <mergeCell ref="B35:BE35"/>
    <mergeCell ref="B36:BE36"/>
    <mergeCell ref="T27:V27"/>
    <mergeCell ref="W27:AD27"/>
    <mergeCell ref="T28:V28"/>
    <mergeCell ref="W28:AD28"/>
    <mergeCell ref="B29:AD29"/>
    <mergeCell ref="B30:BE30"/>
    <mergeCell ref="T23:V23"/>
    <mergeCell ref="W23:AD23"/>
    <mergeCell ref="B24:AD24"/>
    <mergeCell ref="B25:BE25"/>
    <mergeCell ref="T26:V26"/>
    <mergeCell ref="W26:AD26"/>
    <mergeCell ref="T20:V20"/>
    <mergeCell ref="W20:AD20"/>
    <mergeCell ref="B21:BE21"/>
    <mergeCell ref="B22:BE22"/>
    <mergeCell ref="AR16:AR19"/>
    <mergeCell ref="AS16:AS19"/>
    <mergeCell ref="AT16:AT19"/>
    <mergeCell ref="AU16:AU19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W9:AT9"/>
    <mergeCell ref="W10:AB10"/>
    <mergeCell ref="AD10:AF10"/>
    <mergeCell ref="BB10:BD11"/>
    <mergeCell ref="T11:V11"/>
    <mergeCell ref="W11:Z11"/>
    <mergeCell ref="AD11:AT11"/>
    <mergeCell ref="T7:U7"/>
    <mergeCell ref="W7:AB7"/>
    <mergeCell ref="AE7:AT7"/>
    <mergeCell ref="BB7:BD7"/>
    <mergeCell ref="T8:V8"/>
    <mergeCell ref="AM8:AT8"/>
    <mergeCell ref="BB8:BD8"/>
    <mergeCell ref="B2:BA2"/>
    <mergeCell ref="B4:BA4"/>
    <mergeCell ref="W5:AL5"/>
    <mergeCell ref="T6:U6"/>
    <mergeCell ref="X6:AG6"/>
    <mergeCell ref="BB6:B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U90"/>
  <sheetViews>
    <sheetView tabSelected="1" zoomScale="30" zoomScaleNormal="30" zoomScalePageLayoutView="0" workbookViewId="0" topLeftCell="T61">
      <selection activeCell="Z68" sqref="Z68:Z70"/>
    </sheetView>
  </sheetViews>
  <sheetFormatPr defaultColWidth="10.125" defaultRowHeight="78.75" customHeight="1"/>
  <cols>
    <col min="1" max="1" width="45.75390625" style="1" customWidth="1"/>
    <col min="2" max="2" width="8.125" style="1" customWidth="1"/>
    <col min="3" max="18" width="6.25390625" style="1" hidden="1" customWidth="1"/>
    <col min="19" max="19" width="4.25390625" style="1" hidden="1" customWidth="1"/>
    <col min="20" max="20" width="42.125" style="1" customWidth="1"/>
    <col min="21" max="21" width="42.125" style="2" customWidth="1"/>
    <col min="22" max="22" width="73.7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1" width="12.75390625" style="6" customWidth="1"/>
    <col min="32" max="32" width="18.00390625" style="6" customWidth="1"/>
    <col min="33" max="33" width="15.75390625" style="6" customWidth="1"/>
    <col min="34" max="36" width="10.75390625" style="6" customWidth="1"/>
    <col min="37" max="37" width="18.875" style="6" customWidth="1"/>
    <col min="38" max="38" width="14.625" style="6" customWidth="1"/>
    <col min="39" max="39" width="17.375" style="6" customWidth="1"/>
    <col min="40" max="40" width="15.75390625" style="313" customWidth="1"/>
    <col min="41" max="41" width="12.75390625" style="313" customWidth="1"/>
    <col min="42" max="57" width="10.75390625" style="318" customWidth="1"/>
    <col min="58" max="16384" width="10.125" style="1" customWidth="1"/>
  </cols>
  <sheetData>
    <row r="2" spans="2:53" ht="78.75" customHeight="1">
      <c r="B2" s="3617" t="s">
        <v>128</v>
      </c>
      <c r="C2" s="3617"/>
      <c r="D2" s="3617"/>
      <c r="E2" s="3617"/>
      <c r="F2" s="3617"/>
      <c r="G2" s="3617"/>
      <c r="H2" s="3617"/>
      <c r="I2" s="3617"/>
      <c r="J2" s="3617"/>
      <c r="K2" s="3617"/>
      <c r="L2" s="3617"/>
      <c r="M2" s="3617"/>
      <c r="N2" s="3617"/>
      <c r="O2" s="3617"/>
      <c r="P2" s="3617"/>
      <c r="Q2" s="3617"/>
      <c r="R2" s="3617"/>
      <c r="S2" s="3617"/>
      <c r="T2" s="3617"/>
      <c r="U2" s="3617"/>
      <c r="V2" s="3617"/>
      <c r="W2" s="3617"/>
      <c r="X2" s="3617"/>
      <c r="Y2" s="3617"/>
      <c r="Z2" s="3617"/>
      <c r="AA2" s="3617"/>
      <c r="AB2" s="3617"/>
      <c r="AC2" s="3617"/>
      <c r="AD2" s="3617"/>
      <c r="AE2" s="3617"/>
      <c r="AF2" s="3617"/>
      <c r="AG2" s="3617"/>
      <c r="AH2" s="3617"/>
      <c r="AI2" s="3617"/>
      <c r="AJ2" s="3617"/>
      <c r="AK2" s="3617"/>
      <c r="AL2" s="3617"/>
      <c r="AM2" s="3617"/>
      <c r="AN2" s="3617"/>
      <c r="AO2" s="3617"/>
      <c r="AP2" s="3617"/>
      <c r="AQ2" s="3617"/>
      <c r="AR2" s="3617"/>
      <c r="AS2" s="3617"/>
      <c r="AT2" s="3617"/>
      <c r="AU2" s="3617"/>
      <c r="AV2" s="3617"/>
      <c r="AW2" s="3617"/>
      <c r="AX2" s="3617"/>
      <c r="AY2" s="3617"/>
      <c r="AZ2" s="3617"/>
      <c r="BA2" s="3617"/>
    </row>
    <row r="4" spans="2:53" ht="78.7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78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304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310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20:57" ht="78.75" customHeight="1">
      <c r="T6" s="3047"/>
      <c r="U6" s="3047"/>
      <c r="V6" s="196"/>
      <c r="W6" s="215"/>
      <c r="X6" s="3616" t="s">
        <v>339</v>
      </c>
      <c r="Y6" s="3616"/>
      <c r="Z6" s="3616"/>
      <c r="AA6" s="3616"/>
      <c r="AB6" s="3616"/>
      <c r="AC6" s="3616"/>
      <c r="AD6" s="3616"/>
      <c r="AE6" s="3616"/>
      <c r="AF6" s="3616"/>
      <c r="AG6" s="3616"/>
      <c r="AH6" s="195"/>
      <c r="AI6" s="195"/>
      <c r="AJ6" s="195"/>
      <c r="AK6" s="195"/>
      <c r="AL6" s="195"/>
      <c r="AM6" s="195"/>
      <c r="AN6" s="315"/>
      <c r="AO6" s="315"/>
      <c r="AP6" s="315"/>
      <c r="AQ6" s="402"/>
      <c r="AR6" s="403"/>
      <c r="AS6" s="315"/>
      <c r="AT6" s="315"/>
      <c r="AU6" s="315"/>
      <c r="AV6" s="404" t="s">
        <v>2</v>
      </c>
      <c r="AW6" s="405"/>
      <c r="AX6" s="405"/>
      <c r="AY6" s="405"/>
      <c r="AZ6" s="405"/>
      <c r="BA6" s="405"/>
      <c r="BB6" s="3611" t="s">
        <v>173</v>
      </c>
      <c r="BC6" s="3611"/>
      <c r="BD6" s="3611"/>
      <c r="BE6" s="337"/>
    </row>
    <row r="7" spans="20:57" ht="78.75" customHeight="1">
      <c r="T7" s="3047" t="s">
        <v>360</v>
      </c>
      <c r="U7" s="3047"/>
      <c r="V7" s="196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3619" t="s">
        <v>305</v>
      </c>
      <c r="AF7" s="3620"/>
      <c r="AG7" s="3620"/>
      <c r="AH7" s="3620"/>
      <c r="AI7" s="3620"/>
      <c r="AJ7" s="3620"/>
      <c r="AK7" s="3620"/>
      <c r="AL7" s="3620"/>
      <c r="AM7" s="3620"/>
      <c r="AN7" s="3620"/>
      <c r="AO7" s="3620"/>
      <c r="AP7" s="3620"/>
      <c r="AQ7" s="3620"/>
      <c r="AR7" s="3620"/>
      <c r="AS7" s="3620"/>
      <c r="AT7" s="3620"/>
      <c r="AU7" s="406"/>
      <c r="AV7" s="252" t="s">
        <v>4</v>
      </c>
      <c r="AW7" s="405"/>
      <c r="AX7" s="405"/>
      <c r="AY7" s="405"/>
      <c r="AZ7" s="405"/>
      <c r="BA7" s="405"/>
      <c r="BB7" s="3476" t="s">
        <v>348</v>
      </c>
      <c r="BC7" s="3476"/>
      <c r="BD7" s="3476"/>
      <c r="BE7" s="338"/>
    </row>
    <row r="8" spans="20:58" ht="78.75" customHeight="1">
      <c r="T8" s="3469" t="s">
        <v>133</v>
      </c>
      <c r="U8" s="3469"/>
      <c r="V8" s="3469"/>
      <c r="W8" s="721" t="s">
        <v>161</v>
      </c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3612"/>
      <c r="AN8" s="3612"/>
      <c r="AO8" s="3612"/>
      <c r="AP8" s="3612"/>
      <c r="AQ8" s="3612"/>
      <c r="AR8" s="3612"/>
      <c r="AS8" s="3612"/>
      <c r="AT8" s="3612"/>
      <c r="AU8" s="406"/>
      <c r="AV8" s="252" t="s">
        <v>6</v>
      </c>
      <c r="AW8" s="405"/>
      <c r="AX8" s="405"/>
      <c r="AY8" s="405"/>
      <c r="AZ8" s="405"/>
      <c r="BA8" s="405"/>
      <c r="BB8" s="3476" t="s">
        <v>142</v>
      </c>
      <c r="BC8" s="3476"/>
      <c r="BD8" s="3476"/>
      <c r="BE8" s="338"/>
      <c r="BF8" s="1">
        <v>1.1</v>
      </c>
    </row>
    <row r="9" spans="23:57" ht="78.75" customHeight="1">
      <c r="W9" s="3750" t="s">
        <v>306</v>
      </c>
      <c r="X9" s="3751"/>
      <c r="Y9" s="3751"/>
      <c r="Z9" s="3751"/>
      <c r="AA9" s="3751"/>
      <c r="AB9" s="3751"/>
      <c r="AC9" s="3751"/>
      <c r="AD9" s="3751"/>
      <c r="AE9" s="3751"/>
      <c r="AF9" s="3751"/>
      <c r="AG9" s="3751"/>
      <c r="AH9" s="3751"/>
      <c r="AI9" s="3751"/>
      <c r="AJ9" s="3751"/>
      <c r="AK9" s="3751"/>
      <c r="AL9" s="3751"/>
      <c r="AM9" s="3751"/>
      <c r="AN9" s="3751"/>
      <c r="AO9" s="3751"/>
      <c r="AP9" s="3751"/>
      <c r="AQ9" s="3751"/>
      <c r="AR9" s="3751"/>
      <c r="AS9" s="3751"/>
      <c r="AT9" s="3751"/>
      <c r="AU9" s="706"/>
      <c r="AV9" s="706"/>
      <c r="AW9" s="405"/>
      <c r="AX9" s="405"/>
      <c r="AY9" s="405"/>
      <c r="AZ9" s="405"/>
      <c r="BA9" s="405"/>
      <c r="BB9" s="339"/>
      <c r="BC9" s="339"/>
      <c r="BD9" s="339"/>
      <c r="BE9" s="340"/>
    </row>
    <row r="10" spans="1:57" ht="78.75" customHeight="1">
      <c r="A10" s="308" t="s">
        <v>125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475" t="s">
        <v>75</v>
      </c>
      <c r="AE10" s="3475"/>
      <c r="AF10" s="3475"/>
      <c r="AG10" s="10"/>
      <c r="AH10" s="10"/>
      <c r="AI10" s="10"/>
      <c r="AJ10" s="10"/>
      <c r="AK10" s="10"/>
      <c r="AL10" s="10"/>
      <c r="AM10" s="10"/>
      <c r="AN10" s="316"/>
      <c r="AO10" s="316"/>
      <c r="AP10" s="316"/>
      <c r="AQ10" s="341"/>
      <c r="AR10" s="407"/>
      <c r="AS10" s="401"/>
      <c r="AT10" s="406"/>
      <c r="AU10" s="406"/>
      <c r="AV10" s="252" t="s">
        <v>7</v>
      </c>
      <c r="AW10" s="405"/>
      <c r="AX10" s="405"/>
      <c r="AY10" s="405"/>
      <c r="AZ10" s="405"/>
      <c r="BA10" s="405"/>
      <c r="BB10" s="3752" t="s">
        <v>307</v>
      </c>
      <c r="BC10" s="3752"/>
      <c r="BD10" s="3752"/>
      <c r="BE10" s="337"/>
    </row>
    <row r="11" spans="20:56" ht="78.75" customHeight="1">
      <c r="T11" s="3034" t="s">
        <v>166</v>
      </c>
      <c r="U11" s="3034"/>
      <c r="V11" s="3034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3754" t="s">
        <v>211</v>
      </c>
      <c r="AE11" s="3755"/>
      <c r="AF11" s="3755"/>
      <c r="AG11" s="3755"/>
      <c r="AH11" s="3755"/>
      <c r="AI11" s="3755"/>
      <c r="AJ11" s="3755"/>
      <c r="AK11" s="3755"/>
      <c r="AL11" s="3755"/>
      <c r="AM11" s="3755"/>
      <c r="AN11" s="3755"/>
      <c r="AO11" s="3755"/>
      <c r="AP11" s="3755"/>
      <c r="AQ11" s="3755"/>
      <c r="AR11" s="3755"/>
      <c r="AS11" s="3755"/>
      <c r="AT11" s="3755"/>
      <c r="AU11" s="408"/>
      <c r="AV11" s="341"/>
      <c r="AW11" s="341"/>
      <c r="AX11" s="341"/>
      <c r="AY11" s="341"/>
      <c r="AZ11" s="341"/>
      <c r="BA11" s="341"/>
      <c r="BB11" s="3753"/>
      <c r="BC11" s="3753"/>
      <c r="BD11" s="3753"/>
    </row>
    <row r="12" spans="21:41" ht="78.75" customHeight="1" thickBot="1">
      <c r="U12" s="12"/>
      <c r="V12" s="12"/>
      <c r="W12" s="14"/>
      <c r="AA12" s="15"/>
      <c r="AB12" s="6"/>
      <c r="AC12" s="6"/>
      <c r="AM12" s="1"/>
      <c r="AN12" s="318"/>
      <c r="AO12" s="318"/>
    </row>
    <row r="13" spans="2:57" s="17" customFormat="1" ht="129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507" t="s">
        <v>14</v>
      </c>
      <c r="AP13" s="3226" t="s">
        <v>15</v>
      </c>
      <c r="AQ13" s="3715"/>
      <c r="AR13" s="3715"/>
      <c r="AS13" s="3715"/>
      <c r="AT13" s="3715"/>
      <c r="AU13" s="3715"/>
      <c r="AV13" s="3715"/>
      <c r="AW13" s="3716"/>
      <c r="AX13" s="3472" t="s">
        <v>402</v>
      </c>
      <c r="AY13" s="3473"/>
      <c r="AZ13" s="3473"/>
      <c r="BA13" s="3473"/>
      <c r="BB13" s="3473"/>
      <c r="BC13" s="3473"/>
      <c r="BD13" s="3473"/>
      <c r="BE13" s="3474"/>
    </row>
    <row r="14" spans="2:57" s="17" customFormat="1" ht="78.75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508"/>
      <c r="AP14" s="3717"/>
      <c r="AQ14" s="3718"/>
      <c r="AR14" s="3718"/>
      <c r="AS14" s="3718"/>
      <c r="AT14" s="3718"/>
      <c r="AU14" s="3718"/>
      <c r="AV14" s="3718"/>
      <c r="AW14" s="3719"/>
      <c r="AX14" s="3613" t="s">
        <v>338</v>
      </c>
      <c r="AY14" s="3614"/>
      <c r="AZ14" s="3614"/>
      <c r="BA14" s="3614"/>
      <c r="BB14" s="3614"/>
      <c r="BC14" s="3614"/>
      <c r="BD14" s="3614"/>
      <c r="BE14" s="3615"/>
    </row>
    <row r="15" spans="2:57" s="17" customFormat="1" ht="78.7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508"/>
      <c r="AP15" s="3720"/>
      <c r="AQ15" s="3721"/>
      <c r="AR15" s="3721"/>
      <c r="AS15" s="3721"/>
      <c r="AT15" s="3721"/>
      <c r="AU15" s="3721"/>
      <c r="AV15" s="3721"/>
      <c r="AW15" s="3722"/>
      <c r="AX15" s="3491" t="s">
        <v>397</v>
      </c>
      <c r="AY15" s="3492"/>
      <c r="AZ15" s="3492"/>
      <c r="BA15" s="3492"/>
      <c r="BB15" s="3492"/>
      <c r="BC15" s="3492"/>
      <c r="BD15" s="3492"/>
      <c r="BE15" s="3493"/>
    </row>
    <row r="16" spans="2:57" s="17" customFormat="1" ht="78.75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508"/>
      <c r="AP16" s="3510" t="s">
        <v>20</v>
      </c>
      <c r="AQ16" s="3502" t="s">
        <v>21</v>
      </c>
      <c r="AR16" s="3502" t="s">
        <v>22</v>
      </c>
      <c r="AS16" s="3730" t="s">
        <v>23</v>
      </c>
      <c r="AT16" s="3730" t="s">
        <v>24</v>
      </c>
      <c r="AU16" s="3502" t="s">
        <v>25</v>
      </c>
      <c r="AV16" s="3502" t="s">
        <v>26</v>
      </c>
      <c r="AW16" s="3724" t="s">
        <v>27</v>
      </c>
      <c r="AX16" s="3484" t="s">
        <v>176</v>
      </c>
      <c r="AY16" s="3485"/>
      <c r="AZ16" s="3485"/>
      <c r="BA16" s="3485"/>
      <c r="BB16" s="3499" t="s">
        <v>177</v>
      </c>
      <c r="BC16" s="3500"/>
      <c r="BD16" s="3500"/>
      <c r="BE16" s="3501"/>
    </row>
    <row r="17" spans="2:57" s="21" customFormat="1" ht="78.75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002" t="s">
        <v>127</v>
      </c>
      <c r="AO17" s="3508"/>
      <c r="AP17" s="3511"/>
      <c r="AQ17" s="3224"/>
      <c r="AR17" s="3224"/>
      <c r="AS17" s="3223"/>
      <c r="AT17" s="3223"/>
      <c r="AU17" s="3224"/>
      <c r="AV17" s="3224"/>
      <c r="AW17" s="3725"/>
      <c r="AX17" s="3477" t="s">
        <v>29</v>
      </c>
      <c r="AY17" s="3478"/>
      <c r="AZ17" s="3478"/>
      <c r="BA17" s="3478"/>
      <c r="BB17" s="3727" t="s">
        <v>29</v>
      </c>
      <c r="BC17" s="3728"/>
      <c r="BD17" s="3728"/>
      <c r="BE17" s="3729"/>
    </row>
    <row r="18" spans="2:57" s="21" customFormat="1" ht="78.7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003"/>
      <c r="AO18" s="3508"/>
      <c r="AP18" s="3511"/>
      <c r="AQ18" s="3224"/>
      <c r="AR18" s="3224"/>
      <c r="AS18" s="3223"/>
      <c r="AT18" s="3223"/>
      <c r="AU18" s="3224"/>
      <c r="AV18" s="3224"/>
      <c r="AW18" s="3725"/>
      <c r="AX18" s="3723" t="s">
        <v>18</v>
      </c>
      <c r="AY18" s="3470" t="s">
        <v>30</v>
      </c>
      <c r="AZ18" s="3471"/>
      <c r="BA18" s="3471"/>
      <c r="BB18" s="3482" t="s">
        <v>18</v>
      </c>
      <c r="BC18" s="3479" t="s">
        <v>30</v>
      </c>
      <c r="BD18" s="3480"/>
      <c r="BE18" s="3481"/>
    </row>
    <row r="19" spans="2:57" s="21" customFormat="1" ht="78.7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528"/>
      <c r="AF19" s="3533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004"/>
      <c r="AO19" s="3509"/>
      <c r="AP19" s="3512"/>
      <c r="AQ19" s="3503"/>
      <c r="AR19" s="3503"/>
      <c r="AS19" s="3731"/>
      <c r="AT19" s="3731"/>
      <c r="AU19" s="3503"/>
      <c r="AV19" s="3503"/>
      <c r="AW19" s="3726"/>
      <c r="AX19" s="3483"/>
      <c r="AY19" s="342" t="s">
        <v>28</v>
      </c>
      <c r="AZ19" s="342" t="s">
        <v>31</v>
      </c>
      <c r="BA19" s="409" t="s">
        <v>32</v>
      </c>
      <c r="BB19" s="3483"/>
      <c r="BC19" s="342" t="s">
        <v>28</v>
      </c>
      <c r="BD19" s="342" t="s">
        <v>31</v>
      </c>
      <c r="BE19" s="410" t="s">
        <v>138</v>
      </c>
    </row>
    <row r="20" spans="2:57" s="27" customFormat="1" ht="78.75" customHeight="1" thickBot="1" thickTop="1">
      <c r="B20" s="606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497">
        <v>2</v>
      </c>
      <c r="U20" s="3497"/>
      <c r="V20" s="3498"/>
      <c r="W20" s="3591">
        <v>3</v>
      </c>
      <c r="X20" s="3592"/>
      <c r="Y20" s="3592"/>
      <c r="Z20" s="3592"/>
      <c r="AA20" s="3592"/>
      <c r="AB20" s="3592"/>
      <c r="AC20" s="3592"/>
      <c r="AD20" s="3592"/>
      <c r="AE20" s="664">
        <v>4</v>
      </c>
      <c r="AF20" s="665">
        <v>5</v>
      </c>
      <c r="AG20" s="25">
        <v>6</v>
      </c>
      <c r="AH20" s="26">
        <v>7</v>
      </c>
      <c r="AI20" s="26"/>
      <c r="AJ20" s="26"/>
      <c r="AK20" s="26"/>
      <c r="AL20" s="26"/>
      <c r="AM20" s="26"/>
      <c r="AN20" s="411">
        <v>9</v>
      </c>
      <c r="AO20" s="666">
        <v>10</v>
      </c>
      <c r="AP20" s="660">
        <v>11</v>
      </c>
      <c r="AQ20" s="661">
        <v>12</v>
      </c>
      <c r="AR20" s="661">
        <v>13</v>
      </c>
      <c r="AS20" s="661">
        <v>14</v>
      </c>
      <c r="AT20" s="661">
        <v>15</v>
      </c>
      <c r="AU20" s="661">
        <v>16</v>
      </c>
      <c r="AV20" s="662">
        <v>17</v>
      </c>
      <c r="AW20" s="663">
        <v>18</v>
      </c>
      <c r="AX20" s="676">
        <v>19</v>
      </c>
      <c r="AY20" s="677">
        <v>20</v>
      </c>
      <c r="AZ20" s="677">
        <v>21</v>
      </c>
      <c r="BA20" s="678"/>
      <c r="BB20" s="412">
        <v>23</v>
      </c>
      <c r="BC20" s="343">
        <v>24</v>
      </c>
      <c r="BD20" s="343">
        <v>25</v>
      </c>
      <c r="BE20" s="344"/>
    </row>
    <row r="21" spans="2:62" s="274" customFormat="1" ht="78.7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277"/>
      <c r="BH21" s="277"/>
      <c r="BI21" s="277"/>
      <c r="BJ21" s="277"/>
    </row>
    <row r="22" spans="2:66" s="275" customFormat="1" ht="78.75" customHeight="1" thickBot="1">
      <c r="B22" s="3593" t="s">
        <v>119</v>
      </c>
      <c r="C22" s="3594"/>
      <c r="D22" s="3594"/>
      <c r="E22" s="3594"/>
      <c r="F22" s="3594"/>
      <c r="G22" s="3594"/>
      <c r="H22" s="3594"/>
      <c r="I22" s="3594"/>
      <c r="J22" s="3594"/>
      <c r="K22" s="3594"/>
      <c r="L22" s="3594"/>
      <c r="M22" s="3594"/>
      <c r="N22" s="3594"/>
      <c r="O22" s="3594"/>
      <c r="P22" s="3594"/>
      <c r="Q22" s="3594"/>
      <c r="R22" s="3594"/>
      <c r="S22" s="3594"/>
      <c r="T22" s="3594"/>
      <c r="U22" s="3594"/>
      <c r="V22" s="3594"/>
      <c r="W22" s="3594"/>
      <c r="X22" s="3594"/>
      <c r="Y22" s="3594"/>
      <c r="Z22" s="3594"/>
      <c r="AA22" s="3594"/>
      <c r="AB22" s="3594"/>
      <c r="AC22" s="3594"/>
      <c r="AD22" s="3594"/>
      <c r="AE22" s="3594"/>
      <c r="AF22" s="3594"/>
      <c r="AG22" s="3594"/>
      <c r="AH22" s="3594"/>
      <c r="AI22" s="3594"/>
      <c r="AJ22" s="3594"/>
      <c r="AK22" s="3594"/>
      <c r="AL22" s="3594"/>
      <c r="AM22" s="3594"/>
      <c r="AN22" s="3594"/>
      <c r="AO22" s="3594"/>
      <c r="AP22" s="3594"/>
      <c r="AQ22" s="3594"/>
      <c r="AR22" s="3594"/>
      <c r="AS22" s="3594"/>
      <c r="AT22" s="3594"/>
      <c r="AU22" s="3594"/>
      <c r="AV22" s="3594"/>
      <c r="AW22" s="3594"/>
      <c r="AX22" s="3594"/>
      <c r="AY22" s="3594"/>
      <c r="AZ22" s="3594"/>
      <c r="BA22" s="3594"/>
      <c r="BB22" s="3594"/>
      <c r="BC22" s="3594"/>
      <c r="BD22" s="3594"/>
      <c r="BE22" s="3595"/>
      <c r="BF22" s="278"/>
      <c r="BG22" s="278"/>
      <c r="BH22" s="278"/>
      <c r="BI22" s="278"/>
      <c r="BJ22" s="278"/>
      <c r="BL22" s="276"/>
      <c r="BM22" s="276"/>
      <c r="BN22" s="276"/>
    </row>
    <row r="23" spans="2:57" s="29" customFormat="1" ht="78.75" customHeight="1" thickBot="1">
      <c r="B23" s="1466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2978"/>
      <c r="U23" s="2978"/>
      <c r="V23" s="2979"/>
      <c r="W23" s="2957"/>
      <c r="X23" s="2958"/>
      <c r="Y23" s="2958"/>
      <c r="Z23" s="2958"/>
      <c r="AA23" s="2958"/>
      <c r="AB23" s="2958"/>
      <c r="AC23" s="2958"/>
      <c r="AD23" s="2959"/>
      <c r="AE23" s="1468"/>
      <c r="AF23" s="1469"/>
      <c r="AG23" s="1470"/>
      <c r="AH23" s="1471"/>
      <c r="AI23" s="1471"/>
      <c r="AJ23" s="1471"/>
      <c r="AK23" s="1471"/>
      <c r="AL23" s="1471"/>
      <c r="AM23" s="622"/>
      <c r="AN23" s="622"/>
      <c r="AO23" s="669"/>
      <c r="AP23" s="616"/>
      <c r="AQ23" s="617"/>
      <c r="AR23" s="617"/>
      <c r="AS23" s="617"/>
      <c r="AT23" s="1472"/>
      <c r="AU23" s="617"/>
      <c r="AV23" s="617"/>
      <c r="AW23" s="672"/>
      <c r="AX23" s="1472"/>
      <c r="AY23" s="617"/>
      <c r="AZ23" s="617"/>
      <c r="BA23" s="1473"/>
      <c r="BB23" s="1180"/>
      <c r="BC23" s="1474"/>
      <c r="BD23" s="1474"/>
      <c r="BE23" s="384"/>
    </row>
    <row r="24" spans="2:57" s="29" customFormat="1" ht="78.75" customHeight="1" thickBot="1">
      <c r="B24" s="3732" t="s">
        <v>148</v>
      </c>
      <c r="C24" s="3733"/>
      <c r="D24" s="3733"/>
      <c r="E24" s="3733"/>
      <c r="F24" s="3733"/>
      <c r="G24" s="3733"/>
      <c r="H24" s="3733"/>
      <c r="I24" s="3733"/>
      <c r="J24" s="3733"/>
      <c r="K24" s="3733"/>
      <c r="L24" s="3733"/>
      <c r="M24" s="3733"/>
      <c r="N24" s="3733"/>
      <c r="O24" s="3733"/>
      <c r="P24" s="3733"/>
      <c r="Q24" s="3733"/>
      <c r="R24" s="3733"/>
      <c r="S24" s="3733"/>
      <c r="T24" s="3733"/>
      <c r="U24" s="3733"/>
      <c r="V24" s="3733"/>
      <c r="W24" s="3733"/>
      <c r="X24" s="3733"/>
      <c r="Y24" s="3733"/>
      <c r="Z24" s="3733"/>
      <c r="AA24" s="3733"/>
      <c r="AB24" s="3733"/>
      <c r="AC24" s="3733"/>
      <c r="AD24" s="3734"/>
      <c r="AE24" s="133">
        <f>SUM(AE23:AE23)</f>
        <v>0</v>
      </c>
      <c r="AF24" s="134">
        <f>SUM(AF23:AF23)</f>
        <v>0</v>
      </c>
      <c r="AG24" s="134">
        <f>SUM(AG23:AG23)</f>
        <v>0</v>
      </c>
      <c r="AH24" s="134">
        <f>SUM(AH23:AH23)</f>
        <v>0</v>
      </c>
      <c r="AI24" s="134"/>
      <c r="AJ24" s="134">
        <f>SUM(AJ23:AJ23)</f>
        <v>0</v>
      </c>
      <c r="AK24" s="134"/>
      <c r="AL24" s="134"/>
      <c r="AM24" s="135"/>
      <c r="AN24" s="321"/>
      <c r="AO24" s="669">
        <f>SUM(AO23:AO23)</f>
        <v>0</v>
      </c>
      <c r="AP24" s="419"/>
      <c r="AQ24" s="418">
        <v>0</v>
      </c>
      <c r="AR24" s="418">
        <v>0</v>
      </c>
      <c r="AS24" s="353"/>
      <c r="AT24" s="616"/>
      <c r="AU24" s="617"/>
      <c r="AV24" s="617"/>
      <c r="AW24" s="672"/>
      <c r="AX24" s="419">
        <f>SUM(AX23:AX23)</f>
        <v>0</v>
      </c>
      <c r="AY24" s="418">
        <f>SUM(AY23:AY23)</f>
        <v>0</v>
      </c>
      <c r="AZ24" s="418">
        <f>SUM(AZ23:AZ23)</f>
        <v>0</v>
      </c>
      <c r="BA24" s="420"/>
      <c r="BB24" s="1480">
        <v>0</v>
      </c>
      <c r="BC24" s="355"/>
      <c r="BD24" s="1481">
        <v>0</v>
      </c>
      <c r="BE24" s="356"/>
    </row>
    <row r="25" spans="2:66" s="275" customFormat="1" ht="78.75" customHeight="1" thickBot="1">
      <c r="B25" s="3593" t="s">
        <v>117</v>
      </c>
      <c r="C25" s="3594"/>
      <c r="D25" s="3594"/>
      <c r="E25" s="3594"/>
      <c r="F25" s="3594"/>
      <c r="G25" s="3594"/>
      <c r="H25" s="3594"/>
      <c r="I25" s="3594"/>
      <c r="J25" s="3594"/>
      <c r="K25" s="3594"/>
      <c r="L25" s="3594"/>
      <c r="M25" s="3594"/>
      <c r="N25" s="3594"/>
      <c r="O25" s="3594"/>
      <c r="P25" s="3594"/>
      <c r="Q25" s="3594"/>
      <c r="R25" s="3594"/>
      <c r="S25" s="3594"/>
      <c r="T25" s="3594"/>
      <c r="U25" s="3594"/>
      <c r="V25" s="3594"/>
      <c r="W25" s="3594"/>
      <c r="X25" s="3594"/>
      <c r="Y25" s="3594"/>
      <c r="Z25" s="3594"/>
      <c r="AA25" s="3594"/>
      <c r="AB25" s="3594"/>
      <c r="AC25" s="3594"/>
      <c r="AD25" s="3594"/>
      <c r="AE25" s="3594"/>
      <c r="AF25" s="3594"/>
      <c r="AG25" s="3594"/>
      <c r="AH25" s="3594"/>
      <c r="AI25" s="3594"/>
      <c r="AJ25" s="3594"/>
      <c r="AK25" s="3594"/>
      <c r="AL25" s="3594"/>
      <c r="AM25" s="3594"/>
      <c r="AN25" s="3594"/>
      <c r="AO25" s="3594"/>
      <c r="AP25" s="3594"/>
      <c r="AQ25" s="3594"/>
      <c r="AR25" s="3594"/>
      <c r="AS25" s="3594"/>
      <c r="AT25" s="3594"/>
      <c r="AU25" s="3594"/>
      <c r="AV25" s="3594"/>
      <c r="AW25" s="3594"/>
      <c r="AX25" s="3594"/>
      <c r="AY25" s="3594"/>
      <c r="AZ25" s="3594"/>
      <c r="BA25" s="3594"/>
      <c r="BB25" s="3594"/>
      <c r="BC25" s="3594"/>
      <c r="BD25" s="3594"/>
      <c r="BE25" s="3595"/>
      <c r="BF25" s="278"/>
      <c r="BG25" s="278"/>
      <c r="BH25" s="278"/>
      <c r="BI25" s="278"/>
      <c r="BJ25" s="278"/>
      <c r="BL25" s="201"/>
      <c r="BM25" s="276"/>
      <c r="BN25" s="276"/>
    </row>
    <row r="26" spans="2:57" s="29" customFormat="1" ht="78.75" customHeight="1">
      <c r="B26" s="764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3525"/>
      <c r="U26" s="3525"/>
      <c r="V26" s="3525"/>
      <c r="W26" s="3739"/>
      <c r="X26" s="3586"/>
      <c r="Y26" s="3586"/>
      <c r="Z26" s="3586"/>
      <c r="AA26" s="3586"/>
      <c r="AB26" s="3586"/>
      <c r="AC26" s="3586"/>
      <c r="AD26" s="3587"/>
      <c r="AE26" s="711"/>
      <c r="AF26" s="1475"/>
      <c r="AG26" s="1476"/>
      <c r="AH26" s="712"/>
      <c r="AI26" s="712"/>
      <c r="AJ26" s="712"/>
      <c r="AK26" s="712"/>
      <c r="AL26" s="712"/>
      <c r="AM26" s="320"/>
      <c r="AN26" s="320"/>
      <c r="AO26" s="668"/>
      <c r="AP26" s="421"/>
      <c r="AQ26" s="416"/>
      <c r="AR26" s="416"/>
      <c r="AS26" s="416"/>
      <c r="AT26" s="417"/>
      <c r="AU26" s="416"/>
      <c r="AV26" s="416"/>
      <c r="AW26" s="349"/>
      <c r="AX26" s="417"/>
      <c r="AY26" s="416"/>
      <c r="AZ26" s="416"/>
      <c r="BA26" s="357"/>
      <c r="BB26" s="1477"/>
      <c r="BC26" s="1478"/>
      <c r="BD26" s="1478"/>
      <c r="BE26" s="1479"/>
    </row>
    <row r="27" spans="2:57" s="29" customFormat="1" ht="78.75" customHeight="1">
      <c r="B27" s="764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3525"/>
      <c r="U27" s="3525"/>
      <c r="V27" s="3525"/>
      <c r="W27" s="2870"/>
      <c r="X27" s="2871"/>
      <c r="Y27" s="2871"/>
      <c r="Z27" s="2871"/>
      <c r="AA27" s="2871"/>
      <c r="AB27" s="2871"/>
      <c r="AC27" s="2871"/>
      <c r="AD27" s="2872"/>
      <c r="AE27" s="711"/>
      <c r="AF27" s="1475"/>
      <c r="AG27" s="1476"/>
      <c r="AH27" s="712"/>
      <c r="AI27" s="712"/>
      <c r="AJ27" s="712"/>
      <c r="AK27" s="712"/>
      <c r="AL27" s="712"/>
      <c r="AM27" s="320"/>
      <c r="AN27" s="320"/>
      <c r="AO27" s="668"/>
      <c r="AP27" s="421"/>
      <c r="AQ27" s="416"/>
      <c r="AR27" s="416"/>
      <c r="AS27" s="416"/>
      <c r="AT27" s="417"/>
      <c r="AU27" s="416"/>
      <c r="AV27" s="416"/>
      <c r="AW27" s="349"/>
      <c r="AX27" s="417"/>
      <c r="AY27" s="416"/>
      <c r="AZ27" s="416"/>
      <c r="BA27" s="357"/>
      <c r="BB27" s="1477"/>
      <c r="BC27" s="1478"/>
      <c r="BD27" s="1478"/>
      <c r="BE27" s="1479"/>
    </row>
    <row r="28" spans="2:57" s="29" customFormat="1" ht="78.75" customHeight="1" thickBot="1">
      <c r="B28" s="752"/>
      <c r="C28" s="1482"/>
      <c r="D28" s="1482"/>
      <c r="E28" s="1482"/>
      <c r="F28" s="1482"/>
      <c r="G28" s="1482"/>
      <c r="H28" s="1482"/>
      <c r="I28" s="1482"/>
      <c r="J28" s="1482"/>
      <c r="K28" s="1482"/>
      <c r="L28" s="1482"/>
      <c r="M28" s="1482"/>
      <c r="N28" s="1482"/>
      <c r="O28" s="1482"/>
      <c r="P28" s="1482"/>
      <c r="Q28" s="1482"/>
      <c r="R28" s="1482"/>
      <c r="S28" s="1482"/>
      <c r="T28" s="3233"/>
      <c r="U28" s="3233"/>
      <c r="V28" s="3233"/>
      <c r="W28" s="2957"/>
      <c r="X28" s="2958"/>
      <c r="Y28" s="2958"/>
      <c r="Z28" s="2958"/>
      <c r="AA28" s="2958"/>
      <c r="AB28" s="2958"/>
      <c r="AC28" s="2958"/>
      <c r="AD28" s="2959"/>
      <c r="AE28" s="1483"/>
      <c r="AF28" s="1484"/>
      <c r="AG28" s="1485"/>
      <c r="AH28" s="1486"/>
      <c r="AI28" s="1486"/>
      <c r="AJ28" s="1486"/>
      <c r="AK28" s="1486"/>
      <c r="AL28" s="1486"/>
      <c r="AM28" s="1487"/>
      <c r="AN28" s="1487"/>
      <c r="AO28" s="1488"/>
      <c r="AP28" s="429"/>
      <c r="AQ28" s="430"/>
      <c r="AR28" s="430"/>
      <c r="AS28" s="430"/>
      <c r="AT28" s="1489"/>
      <c r="AU28" s="430"/>
      <c r="AV28" s="430"/>
      <c r="AW28" s="1490"/>
      <c r="AX28" s="1489"/>
      <c r="AY28" s="430"/>
      <c r="AZ28" s="430"/>
      <c r="BA28" s="431"/>
      <c r="BB28" s="1491"/>
      <c r="BC28" s="1492"/>
      <c r="BD28" s="1492"/>
      <c r="BE28" s="1493"/>
    </row>
    <row r="29" spans="2:57" s="29" customFormat="1" ht="78.75" customHeight="1" thickBot="1">
      <c r="B29" s="3732" t="s">
        <v>149</v>
      </c>
      <c r="C29" s="3733"/>
      <c r="D29" s="3733"/>
      <c r="E29" s="3733"/>
      <c r="F29" s="3733"/>
      <c r="G29" s="3733"/>
      <c r="H29" s="3733"/>
      <c r="I29" s="3733"/>
      <c r="J29" s="3733"/>
      <c r="K29" s="3733"/>
      <c r="L29" s="3733"/>
      <c r="M29" s="3733"/>
      <c r="N29" s="3733"/>
      <c r="O29" s="3733"/>
      <c r="P29" s="3733"/>
      <c r="Q29" s="3733"/>
      <c r="R29" s="3733"/>
      <c r="S29" s="3733"/>
      <c r="T29" s="3733"/>
      <c r="U29" s="3733"/>
      <c r="V29" s="3733"/>
      <c r="W29" s="3733"/>
      <c r="X29" s="3733"/>
      <c r="Y29" s="3733"/>
      <c r="Z29" s="3733"/>
      <c r="AA29" s="3733"/>
      <c r="AB29" s="3733"/>
      <c r="AC29" s="3733"/>
      <c r="AD29" s="3734"/>
      <c r="AE29" s="133">
        <f>SUM(AE26:AE28)</f>
        <v>0</v>
      </c>
      <c r="AF29" s="134">
        <f>SUM(AF26:AF28)</f>
        <v>0</v>
      </c>
      <c r="AG29" s="134">
        <f>SUM(AG26:AG28)</f>
        <v>0</v>
      </c>
      <c r="AH29" s="134">
        <f>SUM(AH26:AH28)</f>
        <v>0</v>
      </c>
      <c r="AI29" s="134"/>
      <c r="AJ29" s="134">
        <f>SUM(AJ26:AJ28)</f>
        <v>0</v>
      </c>
      <c r="AK29" s="134"/>
      <c r="AL29" s="134"/>
      <c r="AM29" s="135"/>
      <c r="AN29" s="321"/>
      <c r="AO29" s="669">
        <f>SUM(AO26:AO28)</f>
        <v>0</v>
      </c>
      <c r="AP29" s="419"/>
      <c r="AQ29" s="418">
        <v>0</v>
      </c>
      <c r="AR29" s="418"/>
      <c r="AS29" s="353"/>
      <c r="AT29" s="616"/>
      <c r="AU29" s="617"/>
      <c r="AV29" s="617"/>
      <c r="AW29" s="672"/>
      <c r="AX29" s="419">
        <f>SUM(AX26:AX28)</f>
        <v>0</v>
      </c>
      <c r="AY29" s="418">
        <f>SUM(AY26:AY28)</f>
        <v>0</v>
      </c>
      <c r="AZ29" s="418">
        <f>SUM(AZ26:AZ28)</f>
        <v>0</v>
      </c>
      <c r="BA29" s="420"/>
      <c r="BB29" s="1480">
        <f>SUM(BB26:BB28)</f>
        <v>0</v>
      </c>
      <c r="BC29" s="1481">
        <v>0</v>
      </c>
      <c r="BD29" s="1481">
        <v>0</v>
      </c>
      <c r="BE29" s="356"/>
    </row>
    <row r="30" spans="2:57" s="29" customFormat="1" ht="78.75" customHeight="1">
      <c r="B30" s="3790" t="s">
        <v>105</v>
      </c>
      <c r="C30" s="3561"/>
      <c r="D30" s="3561"/>
      <c r="E30" s="3561"/>
      <c r="F30" s="3561"/>
      <c r="G30" s="3561"/>
      <c r="H30" s="3561"/>
      <c r="I30" s="3561"/>
      <c r="J30" s="3561"/>
      <c r="K30" s="3561"/>
      <c r="L30" s="3561"/>
      <c r="M30" s="3561"/>
      <c r="N30" s="3561"/>
      <c r="O30" s="3561"/>
      <c r="P30" s="3561"/>
      <c r="Q30" s="3561"/>
      <c r="R30" s="3561"/>
      <c r="S30" s="3561"/>
      <c r="T30" s="3561"/>
      <c r="U30" s="3561"/>
      <c r="V30" s="3561"/>
      <c r="W30" s="3561"/>
      <c r="X30" s="3561"/>
      <c r="Y30" s="3561"/>
      <c r="Z30" s="3561"/>
      <c r="AA30" s="3561"/>
      <c r="AB30" s="3561"/>
      <c r="AC30" s="3561"/>
      <c r="AD30" s="3561"/>
      <c r="AE30" s="3561"/>
      <c r="AF30" s="3561"/>
      <c r="AG30" s="3561"/>
      <c r="AH30" s="3561"/>
      <c r="AI30" s="3561"/>
      <c r="AJ30" s="3561"/>
      <c r="AK30" s="3561"/>
      <c r="AL30" s="3561"/>
      <c r="AM30" s="3561"/>
      <c r="AN30" s="3561"/>
      <c r="AO30" s="3561"/>
      <c r="AP30" s="3561"/>
      <c r="AQ30" s="3561"/>
      <c r="AR30" s="3561"/>
      <c r="AS30" s="3561"/>
      <c r="AT30" s="3561"/>
      <c r="AU30" s="3561"/>
      <c r="AV30" s="3561"/>
      <c r="AW30" s="3561"/>
      <c r="AX30" s="3561"/>
      <c r="AY30" s="3561"/>
      <c r="AZ30" s="3561"/>
      <c r="BA30" s="3561"/>
      <c r="BB30" s="3561"/>
      <c r="BC30" s="3561"/>
      <c r="BD30" s="3561"/>
      <c r="BE30" s="3791"/>
    </row>
    <row r="31" spans="2:57" s="29" customFormat="1" ht="78.75" customHeight="1">
      <c r="B31" s="1587">
        <v>1</v>
      </c>
      <c r="C31" s="1588"/>
      <c r="D31" s="1588"/>
      <c r="E31" s="1588"/>
      <c r="F31" s="1588"/>
      <c r="G31" s="1588"/>
      <c r="H31" s="1588"/>
      <c r="I31" s="1588"/>
      <c r="J31" s="1588"/>
      <c r="K31" s="1588"/>
      <c r="L31" s="1588"/>
      <c r="M31" s="1588"/>
      <c r="N31" s="1588"/>
      <c r="O31" s="1588"/>
      <c r="P31" s="1588"/>
      <c r="Q31" s="1588"/>
      <c r="R31" s="1588"/>
      <c r="S31" s="1588"/>
      <c r="T31" s="1576" t="s">
        <v>340</v>
      </c>
      <c r="U31" s="1576"/>
      <c r="V31" s="1589"/>
      <c r="W31" s="3831" t="s">
        <v>187</v>
      </c>
      <c r="X31" s="2871"/>
      <c r="Y31" s="2871"/>
      <c r="Z31" s="2871"/>
      <c r="AA31" s="2871"/>
      <c r="AB31" s="2871"/>
      <c r="AC31" s="2871"/>
      <c r="AD31" s="2872"/>
      <c r="AE31" s="713">
        <v>14</v>
      </c>
      <c r="AF31" s="714">
        <f>AE31*30</f>
        <v>420</v>
      </c>
      <c r="AG31" s="714"/>
      <c r="AH31" s="714"/>
      <c r="AI31" s="714"/>
      <c r="AJ31" s="714"/>
      <c r="AK31" s="714"/>
      <c r="AL31" s="714"/>
      <c r="AM31" s="322"/>
      <c r="AN31" s="322"/>
      <c r="AO31" s="670">
        <v>420</v>
      </c>
      <c r="AP31" s="422"/>
      <c r="AQ31" s="423">
        <v>1</v>
      </c>
      <c r="AR31" s="423"/>
      <c r="AS31" s="369"/>
      <c r="AT31" s="422"/>
      <c r="AU31" s="423"/>
      <c r="AV31" s="423"/>
      <c r="AW31" s="369"/>
      <c r="AX31" s="424" t="s">
        <v>231</v>
      </c>
      <c r="AY31" s="423"/>
      <c r="AZ31" s="423"/>
      <c r="BA31" s="358"/>
      <c r="BB31" s="359"/>
      <c r="BC31" s="360"/>
      <c r="BD31" s="360"/>
      <c r="BE31" s="361"/>
    </row>
    <row r="32" spans="2:57" s="29" customFormat="1" ht="78.75" customHeight="1" thickBot="1">
      <c r="B32" s="1585">
        <v>2</v>
      </c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3233" t="s">
        <v>341</v>
      </c>
      <c r="U32" s="3233"/>
      <c r="V32" s="3792"/>
      <c r="W32" s="3793" t="s">
        <v>187</v>
      </c>
      <c r="X32" s="2958"/>
      <c r="Y32" s="2958"/>
      <c r="Z32" s="2958"/>
      <c r="AA32" s="2958"/>
      <c r="AB32" s="2958"/>
      <c r="AC32" s="2958"/>
      <c r="AD32" s="2959"/>
      <c r="AE32" s="1483">
        <v>16</v>
      </c>
      <c r="AF32" s="1486">
        <f>AE32*30</f>
        <v>480</v>
      </c>
      <c r="AG32" s="1486"/>
      <c r="AH32" s="1486"/>
      <c r="AI32" s="1486"/>
      <c r="AJ32" s="1486"/>
      <c r="AK32" s="1486"/>
      <c r="AL32" s="1486"/>
      <c r="AM32" s="1487"/>
      <c r="AN32" s="1487"/>
      <c r="AO32" s="1488">
        <v>480</v>
      </c>
      <c r="AP32" s="429"/>
      <c r="AQ32" s="430"/>
      <c r="AR32" s="430"/>
      <c r="AS32" s="1490"/>
      <c r="AT32" s="429"/>
      <c r="AU32" s="430"/>
      <c r="AV32" s="430"/>
      <c r="AW32" s="1490"/>
      <c r="AX32" s="1489" t="s">
        <v>231</v>
      </c>
      <c r="AY32" s="430"/>
      <c r="AZ32" s="430"/>
      <c r="BA32" s="431"/>
      <c r="BB32" s="386"/>
      <c r="BC32" s="387"/>
      <c r="BD32" s="387"/>
      <c r="BE32" s="388"/>
    </row>
    <row r="33" spans="2:57" s="29" customFormat="1" ht="78.75" customHeight="1" thickBot="1">
      <c r="B33" s="3761" t="s">
        <v>150</v>
      </c>
      <c r="C33" s="3762"/>
      <c r="D33" s="3762"/>
      <c r="E33" s="3762"/>
      <c r="F33" s="3762"/>
      <c r="G33" s="3762"/>
      <c r="H33" s="3762"/>
      <c r="I33" s="3762"/>
      <c r="J33" s="3762"/>
      <c r="K33" s="3762"/>
      <c r="L33" s="3762"/>
      <c r="M33" s="3762"/>
      <c r="N33" s="3762"/>
      <c r="O33" s="3762"/>
      <c r="P33" s="3762"/>
      <c r="Q33" s="3762"/>
      <c r="R33" s="3762"/>
      <c r="S33" s="3762"/>
      <c r="T33" s="3762"/>
      <c r="U33" s="3762"/>
      <c r="V33" s="3762"/>
      <c r="W33" s="3762"/>
      <c r="X33" s="3762"/>
      <c r="Y33" s="3762"/>
      <c r="Z33" s="3762"/>
      <c r="AA33" s="3762"/>
      <c r="AB33" s="3762"/>
      <c r="AC33" s="3762"/>
      <c r="AD33" s="3762"/>
      <c r="AE33" s="715">
        <f>AE31+AE32</f>
        <v>30</v>
      </c>
      <c r="AF33" s="716">
        <f>AF31+AF32</f>
        <v>900</v>
      </c>
      <c r="AG33" s="716"/>
      <c r="AH33" s="716"/>
      <c r="AI33" s="716"/>
      <c r="AJ33" s="716"/>
      <c r="AK33" s="716"/>
      <c r="AL33" s="716"/>
      <c r="AM33" s="323"/>
      <c r="AN33" s="323"/>
      <c r="AO33" s="671">
        <v>900</v>
      </c>
      <c r="AP33" s="425"/>
      <c r="AQ33" s="426">
        <v>1</v>
      </c>
      <c r="AR33" s="426"/>
      <c r="AS33" s="370"/>
      <c r="AT33" s="425"/>
      <c r="AU33" s="426"/>
      <c r="AV33" s="426"/>
      <c r="AW33" s="370"/>
      <c r="AX33" s="427"/>
      <c r="AY33" s="426"/>
      <c r="AZ33" s="426"/>
      <c r="BA33" s="362"/>
      <c r="BB33" s="363"/>
      <c r="BC33" s="364"/>
      <c r="BD33" s="364"/>
      <c r="BE33" s="365"/>
    </row>
    <row r="34" spans="2:66" s="1555" customFormat="1" ht="78.75" customHeight="1" thickBot="1">
      <c r="B34" s="3522" t="s">
        <v>120</v>
      </c>
      <c r="C34" s="3523"/>
      <c r="D34" s="3523"/>
      <c r="E34" s="3523"/>
      <c r="F34" s="3523"/>
      <c r="G34" s="3523"/>
      <c r="H34" s="3523"/>
      <c r="I34" s="3523"/>
      <c r="J34" s="3523"/>
      <c r="K34" s="3523"/>
      <c r="L34" s="3523"/>
      <c r="M34" s="3523"/>
      <c r="N34" s="3523"/>
      <c r="O34" s="3523"/>
      <c r="P34" s="3523"/>
      <c r="Q34" s="3523"/>
      <c r="R34" s="3523"/>
      <c r="S34" s="3523"/>
      <c r="T34" s="3523"/>
      <c r="U34" s="3523"/>
      <c r="V34" s="3523"/>
      <c r="W34" s="3523"/>
      <c r="X34" s="3523"/>
      <c r="Y34" s="3523"/>
      <c r="Z34" s="3523"/>
      <c r="AA34" s="3523"/>
      <c r="AB34" s="3523"/>
      <c r="AC34" s="3523"/>
      <c r="AD34" s="3524"/>
      <c r="AE34" s="1557">
        <v>30</v>
      </c>
      <c r="AF34" s="1558">
        <v>900</v>
      </c>
      <c r="AG34" s="1558">
        <f>AG24+AG29</f>
        <v>0</v>
      </c>
      <c r="AH34" s="1558">
        <f>AH24+AH29</f>
        <v>0</v>
      </c>
      <c r="AI34" s="1558"/>
      <c r="AJ34" s="1558">
        <f>AJ24+AJ29</f>
        <v>0</v>
      </c>
      <c r="AK34" s="1558"/>
      <c r="AL34" s="1558"/>
      <c r="AM34" s="1558"/>
      <c r="AN34" s="1559"/>
      <c r="AO34" s="1560">
        <f>AO31+AO32</f>
        <v>900</v>
      </c>
      <c r="AP34" s="1557"/>
      <c r="AQ34" s="1558">
        <v>1</v>
      </c>
      <c r="AR34" s="1558">
        <v>0</v>
      </c>
      <c r="AS34" s="1561"/>
      <c r="AT34" s="1557"/>
      <c r="AU34" s="1558"/>
      <c r="AV34" s="1558"/>
      <c r="AW34" s="1561">
        <v>0</v>
      </c>
      <c r="AX34" s="1562">
        <f>AX24+AX29</f>
        <v>0</v>
      </c>
      <c r="AY34" s="1558">
        <v>0</v>
      </c>
      <c r="AZ34" s="1558">
        <v>0</v>
      </c>
      <c r="BA34" s="1559"/>
      <c r="BB34" s="1557">
        <v>0</v>
      </c>
      <c r="BC34" s="1558">
        <v>0</v>
      </c>
      <c r="BD34" s="1558">
        <v>0</v>
      </c>
      <c r="BE34" s="1561"/>
      <c r="BF34" s="1563"/>
      <c r="BG34" s="1563"/>
      <c r="BH34" s="1563"/>
      <c r="BI34" s="1563"/>
      <c r="BJ34" s="1563"/>
      <c r="BK34" s="1564"/>
      <c r="BL34" s="1565"/>
      <c r="BM34" s="1556"/>
      <c r="BN34" s="1556"/>
    </row>
    <row r="35" spans="2:66" s="286" customFormat="1" ht="78.75" customHeight="1" thickBot="1">
      <c r="B35" s="3763" t="s">
        <v>121</v>
      </c>
      <c r="C35" s="3764"/>
      <c r="D35" s="3764"/>
      <c r="E35" s="3764"/>
      <c r="F35" s="3764"/>
      <c r="G35" s="3764"/>
      <c r="H35" s="3764"/>
      <c r="I35" s="3764"/>
      <c r="J35" s="3764"/>
      <c r="K35" s="3764"/>
      <c r="L35" s="3764"/>
      <c r="M35" s="3764"/>
      <c r="N35" s="3764"/>
      <c r="O35" s="3764"/>
      <c r="P35" s="3764"/>
      <c r="Q35" s="3764"/>
      <c r="R35" s="3764"/>
      <c r="S35" s="3764"/>
      <c r="T35" s="3764"/>
      <c r="U35" s="3764"/>
      <c r="V35" s="3764"/>
      <c r="W35" s="3764"/>
      <c r="X35" s="3764"/>
      <c r="Y35" s="3764"/>
      <c r="Z35" s="3764"/>
      <c r="AA35" s="3764"/>
      <c r="AB35" s="3764"/>
      <c r="AC35" s="3764"/>
      <c r="AD35" s="3764"/>
      <c r="AE35" s="3764"/>
      <c r="AF35" s="3764"/>
      <c r="AG35" s="3764"/>
      <c r="AH35" s="3764"/>
      <c r="AI35" s="3764"/>
      <c r="AJ35" s="3764"/>
      <c r="AK35" s="3764"/>
      <c r="AL35" s="3764"/>
      <c r="AM35" s="3764"/>
      <c r="AN35" s="3764"/>
      <c r="AO35" s="3764"/>
      <c r="AP35" s="3764"/>
      <c r="AQ35" s="3764"/>
      <c r="AR35" s="3764"/>
      <c r="AS35" s="3764"/>
      <c r="AT35" s="3764"/>
      <c r="AU35" s="3764"/>
      <c r="AV35" s="3764"/>
      <c r="AW35" s="3764"/>
      <c r="AX35" s="3764"/>
      <c r="AY35" s="3764"/>
      <c r="AZ35" s="3764"/>
      <c r="BA35" s="3764"/>
      <c r="BB35" s="3764"/>
      <c r="BC35" s="3764"/>
      <c r="BD35" s="3764"/>
      <c r="BE35" s="3765"/>
      <c r="BF35" s="291"/>
      <c r="BG35" s="291"/>
      <c r="BH35" s="291"/>
      <c r="BI35" s="291"/>
      <c r="BJ35" s="291"/>
      <c r="BL35" s="287"/>
      <c r="BM35" s="288"/>
      <c r="BN35" s="288"/>
    </row>
    <row r="36" spans="2:66" s="286" customFormat="1" ht="78.75" customHeight="1" thickBot="1">
      <c r="B36" s="3593" t="s">
        <v>122</v>
      </c>
      <c r="C36" s="3594"/>
      <c r="D36" s="3594"/>
      <c r="E36" s="3594"/>
      <c r="F36" s="3594"/>
      <c r="G36" s="3594"/>
      <c r="H36" s="3594"/>
      <c r="I36" s="3594"/>
      <c r="J36" s="3594"/>
      <c r="K36" s="3594"/>
      <c r="L36" s="3594"/>
      <c r="M36" s="3594"/>
      <c r="N36" s="3594"/>
      <c r="O36" s="3594"/>
      <c r="P36" s="3594"/>
      <c r="Q36" s="3594"/>
      <c r="R36" s="3594"/>
      <c r="S36" s="3594"/>
      <c r="T36" s="3594"/>
      <c r="U36" s="3594"/>
      <c r="V36" s="3594"/>
      <c r="W36" s="3594"/>
      <c r="X36" s="3594"/>
      <c r="Y36" s="3594"/>
      <c r="Z36" s="3594"/>
      <c r="AA36" s="3594"/>
      <c r="AB36" s="3594"/>
      <c r="AC36" s="3594"/>
      <c r="AD36" s="3594"/>
      <c r="AE36" s="3594"/>
      <c r="AF36" s="3594"/>
      <c r="AG36" s="3594"/>
      <c r="AH36" s="3594"/>
      <c r="AI36" s="3594"/>
      <c r="AJ36" s="3594"/>
      <c r="AK36" s="3594"/>
      <c r="AL36" s="3594"/>
      <c r="AM36" s="3594"/>
      <c r="AN36" s="3594"/>
      <c r="AO36" s="3594"/>
      <c r="AP36" s="3594"/>
      <c r="AQ36" s="3594"/>
      <c r="AR36" s="3594"/>
      <c r="AS36" s="3594"/>
      <c r="AT36" s="3594"/>
      <c r="AU36" s="3594"/>
      <c r="AV36" s="3594"/>
      <c r="AW36" s="3594"/>
      <c r="AX36" s="3594"/>
      <c r="AY36" s="3594"/>
      <c r="AZ36" s="3594"/>
      <c r="BA36" s="3594"/>
      <c r="BB36" s="3594"/>
      <c r="BC36" s="3594"/>
      <c r="BD36" s="3594"/>
      <c r="BE36" s="3595"/>
      <c r="BF36" s="278"/>
      <c r="BG36" s="278"/>
      <c r="BH36" s="278"/>
      <c r="BI36" s="278"/>
      <c r="BJ36" s="278"/>
      <c r="BL36" s="287"/>
      <c r="BM36" s="288"/>
      <c r="BN36" s="288"/>
    </row>
    <row r="37" spans="2:57" s="29" customFormat="1" ht="78.75" customHeight="1" thickBot="1">
      <c r="B37" s="764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2954"/>
      <c r="U37" s="2978"/>
      <c r="V37" s="2979"/>
      <c r="W37" s="2871"/>
      <c r="X37" s="2871"/>
      <c r="Y37" s="2871"/>
      <c r="Z37" s="2871"/>
      <c r="AA37" s="2871"/>
      <c r="AB37" s="2871"/>
      <c r="AC37" s="2871"/>
      <c r="AD37" s="2872"/>
      <c r="AE37" s="711"/>
      <c r="AF37" s="1475"/>
      <c r="AG37" s="1476"/>
      <c r="AH37" s="712"/>
      <c r="AI37" s="712"/>
      <c r="AJ37" s="712"/>
      <c r="AK37" s="712"/>
      <c r="AL37" s="712"/>
      <c r="AM37" s="320"/>
      <c r="AN37" s="320"/>
      <c r="AO37" s="668"/>
      <c r="AP37" s="421"/>
      <c r="AQ37" s="416"/>
      <c r="AR37" s="416"/>
      <c r="AS37" s="416"/>
      <c r="AT37" s="417"/>
      <c r="AU37" s="416"/>
      <c r="AV37" s="416"/>
      <c r="AW37" s="349"/>
      <c r="AX37" s="417"/>
      <c r="AY37" s="416"/>
      <c r="AZ37" s="416"/>
      <c r="BA37" s="357"/>
      <c r="BB37" s="1477"/>
      <c r="BC37" s="1478"/>
      <c r="BD37" s="1478"/>
      <c r="BE37" s="1479"/>
    </row>
    <row r="38" spans="2:57" s="1549" customFormat="1" ht="78.75" customHeight="1" thickBot="1">
      <c r="B38" s="3518" t="s">
        <v>152</v>
      </c>
      <c r="C38" s="3519"/>
      <c r="D38" s="3519"/>
      <c r="E38" s="3519"/>
      <c r="F38" s="3519"/>
      <c r="G38" s="3519"/>
      <c r="H38" s="3519"/>
      <c r="I38" s="3519"/>
      <c r="J38" s="3519"/>
      <c r="K38" s="3519"/>
      <c r="L38" s="3519"/>
      <c r="M38" s="3519"/>
      <c r="N38" s="3519"/>
      <c r="O38" s="3519"/>
      <c r="P38" s="3519"/>
      <c r="Q38" s="3519"/>
      <c r="R38" s="3519"/>
      <c r="S38" s="3519"/>
      <c r="T38" s="3519"/>
      <c r="U38" s="3519"/>
      <c r="V38" s="3519"/>
      <c r="W38" s="3519"/>
      <c r="X38" s="3519"/>
      <c r="Y38" s="3519"/>
      <c r="Z38" s="3519"/>
      <c r="AA38" s="3519"/>
      <c r="AB38" s="3519"/>
      <c r="AC38" s="3519"/>
      <c r="AD38" s="3520"/>
      <c r="AE38" s="1537">
        <f>SUM(AE37:AE37)</f>
        <v>0</v>
      </c>
      <c r="AF38" s="1538">
        <f>SUM(AF37:AF37)</f>
        <v>0</v>
      </c>
      <c r="AG38" s="1538">
        <f>SUM(AG37:AG37)</f>
        <v>0</v>
      </c>
      <c r="AH38" s="1538">
        <f>SUM(AH37:AH37)</f>
        <v>0</v>
      </c>
      <c r="AI38" s="1538"/>
      <c r="AJ38" s="1538">
        <v>0</v>
      </c>
      <c r="AK38" s="1538"/>
      <c r="AL38" s="1538">
        <f>SUM(AL37:AL37)</f>
        <v>0</v>
      </c>
      <c r="AM38" s="1539"/>
      <c r="AN38" s="1539"/>
      <c r="AO38" s="1540">
        <f>SUM(AO37:AO37)</f>
        <v>0</v>
      </c>
      <c r="AP38" s="1541">
        <v>0</v>
      </c>
      <c r="AQ38" s="1542">
        <v>0</v>
      </c>
      <c r="AR38" s="1542">
        <v>0</v>
      </c>
      <c r="AS38" s="1543"/>
      <c r="AT38" s="1544">
        <v>0</v>
      </c>
      <c r="AU38" s="1542"/>
      <c r="AV38" s="1542"/>
      <c r="AW38" s="1543"/>
      <c r="AX38" s="1541">
        <v>0</v>
      </c>
      <c r="AY38" s="1542">
        <v>0</v>
      </c>
      <c r="AZ38" s="1542"/>
      <c r="BA38" s="1545">
        <v>0</v>
      </c>
      <c r="BB38" s="1546">
        <v>0</v>
      </c>
      <c r="BC38" s="1547">
        <v>0</v>
      </c>
      <c r="BD38" s="1547">
        <v>0</v>
      </c>
      <c r="BE38" s="1548">
        <v>0</v>
      </c>
    </row>
    <row r="39" spans="2:57" s="29" customFormat="1" ht="78.75" customHeight="1" thickBot="1">
      <c r="B39" s="2508" t="s">
        <v>143</v>
      </c>
      <c r="C39" s="2509"/>
      <c r="D39" s="2509"/>
      <c r="E39" s="2509"/>
      <c r="F39" s="2509"/>
      <c r="G39" s="2509"/>
      <c r="H39" s="2509"/>
      <c r="I39" s="2509"/>
      <c r="J39" s="2509"/>
      <c r="K39" s="2509"/>
      <c r="L39" s="2509"/>
      <c r="M39" s="2509"/>
      <c r="N39" s="2509"/>
      <c r="O39" s="2509"/>
      <c r="P39" s="2509"/>
      <c r="Q39" s="2509"/>
      <c r="R39" s="2509"/>
      <c r="S39" s="2509"/>
      <c r="T39" s="2509"/>
      <c r="U39" s="2509"/>
      <c r="V39" s="2509"/>
      <c r="W39" s="2509"/>
      <c r="X39" s="2509"/>
      <c r="Y39" s="2509"/>
      <c r="Z39" s="2509"/>
      <c r="AA39" s="2509"/>
      <c r="AB39" s="2509"/>
      <c r="AC39" s="2509"/>
      <c r="AD39" s="2509"/>
      <c r="AE39" s="2509"/>
      <c r="AF39" s="2509"/>
      <c r="AG39" s="2509"/>
      <c r="AH39" s="2509"/>
      <c r="AI39" s="2509"/>
      <c r="AJ39" s="2509"/>
      <c r="AK39" s="2509"/>
      <c r="AL39" s="2509"/>
      <c r="AM39" s="2509"/>
      <c r="AN39" s="2509"/>
      <c r="AO39" s="2509"/>
      <c r="AP39" s="2509"/>
      <c r="AQ39" s="2509"/>
      <c r="AR39" s="2509"/>
      <c r="AS39" s="2509"/>
      <c r="AT39" s="2509"/>
      <c r="AU39" s="2509"/>
      <c r="AV39" s="2509"/>
      <c r="AW39" s="2509"/>
      <c r="AX39" s="3561"/>
      <c r="AY39" s="3561"/>
      <c r="AZ39" s="3561"/>
      <c r="BA39" s="3561"/>
      <c r="BB39" s="3562"/>
      <c r="BC39" s="3562"/>
      <c r="BD39" s="3562"/>
      <c r="BE39" s="3563"/>
    </row>
    <row r="40" spans="2:57" s="29" customFormat="1" ht="78.75" customHeight="1" thickBot="1">
      <c r="B40" s="764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2876"/>
      <c r="U40" s="3714"/>
      <c r="V40" s="3714"/>
      <c r="W40" s="3568"/>
      <c r="X40" s="3569"/>
      <c r="Y40" s="3569"/>
      <c r="Z40" s="3569"/>
      <c r="AA40" s="3569"/>
      <c r="AB40" s="3569"/>
      <c r="AC40" s="3569"/>
      <c r="AD40" s="3570"/>
      <c r="AE40" s="1509"/>
      <c r="AF40" s="1475"/>
      <c r="AG40" s="1476"/>
      <c r="AH40" s="716"/>
      <c r="AI40" s="716"/>
      <c r="AJ40" s="716"/>
      <c r="AK40" s="716"/>
      <c r="AL40" s="716"/>
      <c r="AM40" s="323"/>
      <c r="AN40" s="323"/>
      <c r="AO40" s="668"/>
      <c r="AP40" s="425"/>
      <c r="AQ40" s="426"/>
      <c r="AR40" s="426"/>
      <c r="AS40" s="426"/>
      <c r="AT40" s="427"/>
      <c r="AU40" s="426"/>
      <c r="AV40" s="426"/>
      <c r="AW40" s="362"/>
      <c r="AX40" s="425"/>
      <c r="AY40" s="426"/>
      <c r="AZ40" s="426"/>
      <c r="BA40" s="370"/>
      <c r="BB40" s="1504"/>
      <c r="BC40" s="1505"/>
      <c r="BD40" s="1505"/>
      <c r="BE40" s="1506"/>
    </row>
    <row r="41" spans="2:57" s="1005" customFormat="1" ht="78.75" customHeight="1" thickBot="1">
      <c r="B41" s="3598" t="s">
        <v>153</v>
      </c>
      <c r="C41" s="3599"/>
      <c r="D41" s="3599"/>
      <c r="E41" s="3599"/>
      <c r="F41" s="3599"/>
      <c r="G41" s="3599"/>
      <c r="H41" s="3599"/>
      <c r="I41" s="3599"/>
      <c r="J41" s="3599"/>
      <c r="K41" s="3599"/>
      <c r="L41" s="3599"/>
      <c r="M41" s="3599"/>
      <c r="N41" s="3599"/>
      <c r="O41" s="3599"/>
      <c r="P41" s="3599"/>
      <c r="Q41" s="3599"/>
      <c r="R41" s="3599"/>
      <c r="S41" s="3599"/>
      <c r="T41" s="3599"/>
      <c r="U41" s="3599"/>
      <c r="V41" s="3599"/>
      <c r="W41" s="3599"/>
      <c r="X41" s="3599"/>
      <c r="Y41" s="3599"/>
      <c r="Z41" s="3599"/>
      <c r="AA41" s="3599"/>
      <c r="AB41" s="3599"/>
      <c r="AC41" s="3599"/>
      <c r="AD41" s="3599"/>
      <c r="AE41" s="1528">
        <f>SUM(AE40:AE40)</f>
        <v>0</v>
      </c>
      <c r="AF41" s="1529">
        <f>SUM(AF40:AF40)</f>
        <v>0</v>
      </c>
      <c r="AG41" s="1529">
        <f>SUM(AG40:AG40)</f>
        <v>0</v>
      </c>
      <c r="AH41" s="1529">
        <f>SUM(AH40:AH40)</f>
        <v>0</v>
      </c>
      <c r="AI41" s="1529"/>
      <c r="AJ41" s="1529">
        <f>SUM(AJ40:AJ40)</f>
        <v>0</v>
      </c>
      <c r="AK41" s="1529"/>
      <c r="AL41" s="1529">
        <f>SUM(AL40:AL40)</f>
        <v>0</v>
      </c>
      <c r="AM41" s="1530"/>
      <c r="AN41" s="1530"/>
      <c r="AO41" s="1531">
        <f>SUM(AO40:AO40)</f>
        <v>0</v>
      </c>
      <c r="AP41" s="1532">
        <v>0</v>
      </c>
      <c r="AQ41" s="1533">
        <v>0</v>
      </c>
      <c r="AR41" s="1533">
        <v>0</v>
      </c>
      <c r="AS41" s="1534"/>
      <c r="AT41" s="1532">
        <v>0</v>
      </c>
      <c r="AU41" s="1533">
        <v>0</v>
      </c>
      <c r="AV41" s="1533">
        <v>0</v>
      </c>
      <c r="AW41" s="1535">
        <v>0</v>
      </c>
      <c r="AX41" s="1536">
        <v>0</v>
      </c>
      <c r="AY41" s="1533">
        <f aca="true" t="shared" si="0" ref="AY41:BE41">SUM(AY40:AY40)</f>
        <v>0</v>
      </c>
      <c r="AZ41" s="1533">
        <f t="shared" si="0"/>
        <v>0</v>
      </c>
      <c r="BA41" s="1535">
        <f t="shared" si="0"/>
        <v>0</v>
      </c>
      <c r="BB41" s="929">
        <f t="shared" si="0"/>
        <v>0</v>
      </c>
      <c r="BC41" s="929">
        <f t="shared" si="0"/>
        <v>0</v>
      </c>
      <c r="BD41" s="929">
        <f t="shared" si="0"/>
        <v>0</v>
      </c>
      <c r="BE41" s="929">
        <f t="shared" si="0"/>
        <v>0</v>
      </c>
    </row>
    <row r="42" spans="2:66" s="1555" customFormat="1" ht="78.75" customHeight="1" thickBot="1">
      <c r="B42" s="3486" t="s">
        <v>334</v>
      </c>
      <c r="C42" s="3487"/>
      <c r="D42" s="3487"/>
      <c r="E42" s="3487"/>
      <c r="F42" s="3487"/>
      <c r="G42" s="3487"/>
      <c r="H42" s="3487"/>
      <c r="I42" s="3487"/>
      <c r="J42" s="3487"/>
      <c r="K42" s="3487"/>
      <c r="L42" s="3487"/>
      <c r="M42" s="3487"/>
      <c r="N42" s="3487"/>
      <c r="O42" s="3487"/>
      <c r="P42" s="3487"/>
      <c r="Q42" s="3487"/>
      <c r="R42" s="3487"/>
      <c r="S42" s="3487"/>
      <c r="T42" s="3487"/>
      <c r="U42" s="3487"/>
      <c r="V42" s="3487"/>
      <c r="W42" s="3487"/>
      <c r="X42" s="3487"/>
      <c r="Y42" s="3487"/>
      <c r="Z42" s="3487"/>
      <c r="AA42" s="3487"/>
      <c r="AB42" s="3487"/>
      <c r="AC42" s="3487"/>
      <c r="AD42" s="3488"/>
      <c r="AE42" s="1553">
        <f>AE38+AE41</f>
        <v>0</v>
      </c>
      <c r="AF42" s="1512">
        <f>AF38+AF41</f>
        <v>0</v>
      </c>
      <c r="AG42" s="1512">
        <f>AG38+AG41</f>
        <v>0</v>
      </c>
      <c r="AH42" s="1512">
        <f>AH38+AH41</f>
        <v>0</v>
      </c>
      <c r="AI42" s="1512"/>
      <c r="AJ42" s="1512">
        <f>AJ38+AJ41</f>
        <v>0</v>
      </c>
      <c r="AK42" s="1512"/>
      <c r="AL42" s="1512">
        <f>AL38+AL41</f>
        <v>0</v>
      </c>
      <c r="AM42" s="1512"/>
      <c r="AN42" s="1513"/>
      <c r="AO42" s="1514">
        <f>AO38+AO41</f>
        <v>0</v>
      </c>
      <c r="AP42" s="1515">
        <v>0</v>
      </c>
      <c r="AQ42" s="1512">
        <f>AQ38+AQ41</f>
        <v>0</v>
      </c>
      <c r="AR42" s="1512">
        <v>0</v>
      </c>
      <c r="AS42" s="1516"/>
      <c r="AT42" s="1515">
        <f>AT38+AT41</f>
        <v>0</v>
      </c>
      <c r="AU42" s="1512">
        <f>AU38+AU41</f>
        <v>0</v>
      </c>
      <c r="AV42" s="1512">
        <f>AV38+AV41</f>
        <v>0</v>
      </c>
      <c r="AW42" s="1513">
        <v>0</v>
      </c>
      <c r="AX42" s="1517">
        <f aca="true" t="shared" si="1" ref="AX42:BE42">AX38+AX41</f>
        <v>0</v>
      </c>
      <c r="AY42" s="1518">
        <f t="shared" si="1"/>
        <v>0</v>
      </c>
      <c r="AZ42" s="1518">
        <f t="shared" si="1"/>
        <v>0</v>
      </c>
      <c r="BA42" s="1519">
        <f t="shared" si="1"/>
        <v>0</v>
      </c>
      <c r="BB42" s="1520">
        <f t="shared" si="1"/>
        <v>0</v>
      </c>
      <c r="BC42" s="1518">
        <f t="shared" si="1"/>
        <v>0</v>
      </c>
      <c r="BD42" s="1518">
        <f t="shared" si="1"/>
        <v>0</v>
      </c>
      <c r="BE42" s="1519">
        <f t="shared" si="1"/>
        <v>0</v>
      </c>
      <c r="BF42" s="1554"/>
      <c r="BG42" s="1554"/>
      <c r="BH42" s="1554"/>
      <c r="BI42" s="1554"/>
      <c r="BJ42" s="1554"/>
      <c r="BL42" s="1556"/>
      <c r="BM42" s="1556"/>
      <c r="BN42" s="1556"/>
    </row>
    <row r="43" spans="2:57" s="29" customFormat="1" ht="78.75" customHeight="1" thickBot="1">
      <c r="B43" s="3610" t="s">
        <v>124</v>
      </c>
      <c r="C43" s="3453"/>
      <c r="D43" s="3453"/>
      <c r="E43" s="3453"/>
      <c r="F43" s="3453"/>
      <c r="G43" s="3453"/>
      <c r="H43" s="3453"/>
      <c r="I43" s="3453"/>
      <c r="J43" s="3453"/>
      <c r="K43" s="3453"/>
      <c r="L43" s="3453"/>
      <c r="M43" s="3453"/>
      <c r="N43" s="3453"/>
      <c r="O43" s="3453"/>
      <c r="P43" s="3453"/>
      <c r="Q43" s="3453"/>
      <c r="R43" s="3453"/>
      <c r="S43" s="3453"/>
      <c r="T43" s="3453"/>
      <c r="U43" s="3453"/>
      <c r="V43" s="3453"/>
      <c r="W43" s="3453"/>
      <c r="X43" s="3453"/>
      <c r="Y43" s="3453"/>
      <c r="Z43" s="3453"/>
      <c r="AA43" s="3453"/>
      <c r="AB43" s="3453"/>
      <c r="AC43" s="3453"/>
      <c r="AD43" s="3454"/>
      <c r="AE43" s="708">
        <v>30</v>
      </c>
      <c r="AF43" s="1511">
        <f>AF34+AF42</f>
        <v>900</v>
      </c>
      <c r="AG43" s="1511">
        <f>AG34+AG42</f>
        <v>0</v>
      </c>
      <c r="AH43" s="1511">
        <f>AH34+AH42</f>
        <v>0</v>
      </c>
      <c r="AI43" s="1511"/>
      <c r="AJ43" s="1511">
        <f>AJ34+AJ42</f>
        <v>0</v>
      </c>
      <c r="AK43" s="1511"/>
      <c r="AL43" s="1511">
        <f>AL34+AL42</f>
        <v>0</v>
      </c>
      <c r="AM43" s="1521"/>
      <c r="AN43" s="1521"/>
      <c r="AO43" s="1522">
        <f>AO34+AO42</f>
        <v>900</v>
      </c>
      <c r="AP43" s="1523">
        <f>AP34+AP42</f>
        <v>0</v>
      </c>
      <c r="AQ43" s="1511">
        <v>1</v>
      </c>
      <c r="AR43" s="1511">
        <v>0</v>
      </c>
      <c r="AS43" s="1524"/>
      <c r="AT43" s="1525">
        <f>AU34+AT42</f>
        <v>0</v>
      </c>
      <c r="AU43" s="1526">
        <f>AU34+AU42</f>
        <v>0</v>
      </c>
      <c r="AV43" s="1526">
        <f>AV34+AV42</f>
        <v>0</v>
      </c>
      <c r="AW43" s="1527">
        <v>0</v>
      </c>
      <c r="AX43" s="1523">
        <f>AX34+AX42</f>
        <v>0</v>
      </c>
      <c r="AY43" s="1511">
        <v>0</v>
      </c>
      <c r="AZ43" s="1511">
        <v>0</v>
      </c>
      <c r="BA43" s="1521">
        <f>BA34+BA42</f>
        <v>0</v>
      </c>
      <c r="BB43" s="1550">
        <v>0</v>
      </c>
      <c r="BC43" s="1551">
        <v>0</v>
      </c>
      <c r="BD43" s="1551">
        <v>0</v>
      </c>
      <c r="BE43" s="1552">
        <f>BE34+BE42</f>
        <v>0</v>
      </c>
    </row>
    <row r="44" spans="2:57" s="29" customFormat="1" ht="78.75" customHeight="1">
      <c r="B44" s="291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540"/>
      <c r="V44" s="3540"/>
      <c r="W44" s="34"/>
      <c r="X44" s="34"/>
      <c r="Y44" s="35"/>
      <c r="Z44" s="35"/>
      <c r="AA44" s="256"/>
      <c r="AB44" s="3018" t="s">
        <v>33</v>
      </c>
      <c r="AC44" s="3019"/>
      <c r="AD44" s="3600"/>
      <c r="AE44" s="3564" t="s">
        <v>34</v>
      </c>
      <c r="AF44" s="3565"/>
      <c r="AG44" s="3565"/>
      <c r="AH44" s="3565"/>
      <c r="AI44" s="3565"/>
      <c r="AJ44" s="3565"/>
      <c r="AK44" s="3565"/>
      <c r="AL44" s="3565"/>
      <c r="AM44" s="3565"/>
      <c r="AN44" s="3566"/>
      <c r="AO44" s="3567"/>
      <c r="AP44" s="609"/>
      <c r="AQ44" s="607"/>
      <c r="AR44" s="607"/>
      <c r="AS44" s="608"/>
      <c r="AT44" s="673"/>
      <c r="AU44" s="607"/>
      <c r="AV44" s="607"/>
      <c r="AW44" s="608"/>
      <c r="AX44" s="609"/>
      <c r="AY44" s="607"/>
      <c r="AZ44" s="607"/>
      <c r="BA44" s="610"/>
      <c r="BB44" s="1566"/>
      <c r="BC44" s="1567"/>
      <c r="BD44" s="1567"/>
      <c r="BE44" s="1570"/>
    </row>
    <row r="45" spans="2:57" s="29" customFormat="1" ht="78.75" customHeight="1">
      <c r="B45" s="291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2927"/>
      <c r="V45" s="2927"/>
      <c r="W45" s="34"/>
      <c r="X45" s="34"/>
      <c r="Y45" s="35"/>
      <c r="Z45" s="35"/>
      <c r="AA45" s="35"/>
      <c r="AB45" s="3020"/>
      <c r="AC45" s="3021"/>
      <c r="AD45" s="3601"/>
      <c r="AE45" s="2417" t="s">
        <v>35</v>
      </c>
      <c r="AF45" s="2418"/>
      <c r="AG45" s="2418"/>
      <c r="AH45" s="2418"/>
      <c r="AI45" s="2418"/>
      <c r="AJ45" s="2418"/>
      <c r="AK45" s="2418"/>
      <c r="AL45" s="2418"/>
      <c r="AM45" s="2418"/>
      <c r="AN45" s="3546"/>
      <c r="AO45" s="3547"/>
      <c r="AP45" s="433"/>
      <c r="AQ45" s="432">
        <v>1</v>
      </c>
      <c r="AR45" s="432"/>
      <c r="AS45" s="385"/>
      <c r="AT45" s="674"/>
      <c r="AU45" s="432"/>
      <c r="AV45" s="432"/>
      <c r="AW45" s="385"/>
      <c r="AX45" s="433">
        <v>1</v>
      </c>
      <c r="AY45" s="432"/>
      <c r="AZ45" s="432"/>
      <c r="BA45" s="434"/>
      <c r="BB45" s="1568"/>
      <c r="BC45" s="1569"/>
      <c r="BD45" s="1569"/>
      <c r="BE45" s="1571"/>
    </row>
    <row r="46" spans="2:57" s="29" customFormat="1" ht="78.75" customHeight="1">
      <c r="B46" s="291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2927"/>
      <c r="V46" s="2927"/>
      <c r="W46" s="34"/>
      <c r="X46" s="34"/>
      <c r="Y46" s="35"/>
      <c r="Z46" s="35"/>
      <c r="AA46" s="35"/>
      <c r="AB46" s="3020"/>
      <c r="AC46" s="3021"/>
      <c r="AD46" s="3601"/>
      <c r="AE46" s="2417" t="s">
        <v>36</v>
      </c>
      <c r="AF46" s="2418"/>
      <c r="AG46" s="2418"/>
      <c r="AH46" s="2418"/>
      <c r="AI46" s="2418"/>
      <c r="AJ46" s="2418"/>
      <c r="AK46" s="2418"/>
      <c r="AL46" s="2418"/>
      <c r="AM46" s="2418"/>
      <c r="AN46" s="3546"/>
      <c r="AO46" s="3547"/>
      <c r="AP46" s="433"/>
      <c r="AQ46" s="432"/>
      <c r="AR46" s="432"/>
      <c r="AS46" s="385"/>
      <c r="AT46" s="674"/>
      <c r="AU46" s="432"/>
      <c r="AV46" s="432"/>
      <c r="AW46" s="385"/>
      <c r="AX46" s="433"/>
      <c r="AY46" s="432"/>
      <c r="AZ46" s="432"/>
      <c r="BA46" s="434"/>
      <c r="BB46" s="1568"/>
      <c r="BC46" s="1569"/>
      <c r="BD46" s="1569"/>
      <c r="BE46" s="1571"/>
    </row>
    <row r="47" spans="2:57" s="29" customFormat="1" ht="78.75" customHeight="1">
      <c r="B47" s="291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38" t="s">
        <v>37</v>
      </c>
      <c r="U47" s="2915"/>
      <c r="V47" s="2915"/>
      <c r="W47" s="34"/>
      <c r="X47" s="34"/>
      <c r="Y47" s="35"/>
      <c r="Z47" s="35"/>
      <c r="AA47" s="35"/>
      <c r="AB47" s="3020"/>
      <c r="AC47" s="3021"/>
      <c r="AD47" s="3601"/>
      <c r="AE47" s="2417" t="s">
        <v>38</v>
      </c>
      <c r="AF47" s="2418"/>
      <c r="AG47" s="2418"/>
      <c r="AH47" s="2418"/>
      <c r="AI47" s="2418"/>
      <c r="AJ47" s="2418"/>
      <c r="AK47" s="2418"/>
      <c r="AL47" s="2418"/>
      <c r="AM47" s="2418"/>
      <c r="AN47" s="3546"/>
      <c r="AO47" s="3547"/>
      <c r="AP47" s="433"/>
      <c r="AQ47" s="432"/>
      <c r="AR47" s="432"/>
      <c r="AS47" s="385"/>
      <c r="AT47" s="674"/>
      <c r="AU47" s="432"/>
      <c r="AV47" s="432"/>
      <c r="AW47" s="385"/>
      <c r="AX47" s="433"/>
      <c r="AY47" s="432"/>
      <c r="AZ47" s="432"/>
      <c r="BA47" s="434"/>
      <c r="BB47" s="1568"/>
      <c r="BC47" s="1569"/>
      <c r="BD47" s="1569"/>
      <c r="BE47" s="1571"/>
    </row>
    <row r="48" spans="2:57" s="29" customFormat="1" ht="78.75" customHeight="1">
      <c r="B48" s="2917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916" t="s">
        <v>80</v>
      </c>
      <c r="U48" s="3541"/>
      <c r="V48" s="36"/>
      <c r="W48" s="34"/>
      <c r="X48" s="34"/>
      <c r="Y48" s="37"/>
      <c r="Z48" s="37"/>
      <c r="AA48" s="37"/>
      <c r="AB48" s="3020"/>
      <c r="AC48" s="3021"/>
      <c r="AD48" s="3601"/>
      <c r="AE48" s="2417" t="s">
        <v>39</v>
      </c>
      <c r="AF48" s="2418"/>
      <c r="AG48" s="2418"/>
      <c r="AH48" s="2418"/>
      <c r="AI48" s="2418"/>
      <c r="AJ48" s="2418"/>
      <c r="AK48" s="2418"/>
      <c r="AL48" s="2418"/>
      <c r="AM48" s="2418"/>
      <c r="AN48" s="3546"/>
      <c r="AO48" s="3547"/>
      <c r="AP48" s="433"/>
      <c r="AQ48" s="432"/>
      <c r="AR48" s="432"/>
      <c r="AS48" s="385"/>
      <c r="AT48" s="674"/>
      <c r="AU48" s="432"/>
      <c r="AV48" s="432"/>
      <c r="AW48" s="385"/>
      <c r="AX48" s="433"/>
      <c r="AY48" s="432"/>
      <c r="AZ48" s="432"/>
      <c r="BA48" s="434"/>
      <c r="BB48" s="1568"/>
      <c r="BC48" s="1569"/>
      <c r="BD48" s="1569"/>
      <c r="BE48" s="1571"/>
    </row>
    <row r="49" spans="2:57" s="29" customFormat="1" ht="78.75" customHeight="1">
      <c r="B49" s="291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2883" t="s">
        <v>81</v>
      </c>
      <c r="U49" s="3541"/>
      <c r="V49" s="36"/>
      <c r="W49" s="34"/>
      <c r="X49" s="34"/>
      <c r="Y49" s="35"/>
      <c r="Z49" s="35"/>
      <c r="AA49" s="35"/>
      <c r="AB49" s="3020"/>
      <c r="AC49" s="3021"/>
      <c r="AD49" s="3601"/>
      <c r="AE49" s="2417" t="s">
        <v>25</v>
      </c>
      <c r="AF49" s="2418"/>
      <c r="AG49" s="2418"/>
      <c r="AH49" s="2418"/>
      <c r="AI49" s="2418"/>
      <c r="AJ49" s="2418"/>
      <c r="AK49" s="2418"/>
      <c r="AL49" s="2418"/>
      <c r="AM49" s="2418"/>
      <c r="AN49" s="3546"/>
      <c r="AO49" s="3547"/>
      <c r="AP49" s="433"/>
      <c r="AQ49" s="432"/>
      <c r="AR49" s="432"/>
      <c r="AS49" s="385"/>
      <c r="AT49" s="674"/>
      <c r="AU49" s="432"/>
      <c r="AV49" s="432"/>
      <c r="AW49" s="385"/>
      <c r="AX49" s="433"/>
      <c r="AY49" s="432"/>
      <c r="AZ49" s="432"/>
      <c r="BA49" s="434"/>
      <c r="BB49" s="1568"/>
      <c r="BC49" s="1569"/>
      <c r="BD49" s="1569"/>
      <c r="BE49" s="1571"/>
    </row>
    <row r="50" spans="2:57" s="29" customFormat="1" ht="78.75" customHeight="1">
      <c r="B50" s="2917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2883" t="s">
        <v>82</v>
      </c>
      <c r="U50" s="2883"/>
      <c r="V50" s="36"/>
      <c r="W50" s="34"/>
      <c r="X50" s="34"/>
      <c r="Y50" s="35"/>
      <c r="Z50" s="35"/>
      <c r="AA50" s="35"/>
      <c r="AB50" s="3020"/>
      <c r="AC50" s="3021"/>
      <c r="AD50" s="3601"/>
      <c r="AE50" s="2417" t="s">
        <v>26</v>
      </c>
      <c r="AF50" s="2418"/>
      <c r="AG50" s="2418"/>
      <c r="AH50" s="2418"/>
      <c r="AI50" s="2418"/>
      <c r="AJ50" s="2418"/>
      <c r="AK50" s="2418"/>
      <c r="AL50" s="2418"/>
      <c r="AM50" s="2418"/>
      <c r="AN50" s="3546"/>
      <c r="AO50" s="3547"/>
      <c r="AP50" s="433"/>
      <c r="AQ50" s="432"/>
      <c r="AR50" s="432"/>
      <c r="AS50" s="385"/>
      <c r="AT50" s="674"/>
      <c r="AU50" s="432"/>
      <c r="AV50" s="432"/>
      <c r="AW50" s="385"/>
      <c r="AX50" s="433"/>
      <c r="AY50" s="432"/>
      <c r="AZ50" s="432"/>
      <c r="BA50" s="434"/>
      <c r="BB50" s="1568"/>
      <c r="BC50" s="1569"/>
      <c r="BD50" s="1569"/>
      <c r="BE50" s="1571"/>
    </row>
    <row r="51" spans="2:57" s="29" customFormat="1" ht="78.75" customHeight="1" thickBot="1">
      <c r="B51" s="291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2883" t="s">
        <v>83</v>
      </c>
      <c r="U51" s="3541"/>
      <c r="V51" s="3541"/>
      <c r="W51" s="34"/>
      <c r="X51" s="34"/>
      <c r="Y51" s="35"/>
      <c r="Z51" s="35"/>
      <c r="AA51" s="35"/>
      <c r="AB51" s="3602"/>
      <c r="AC51" s="3603"/>
      <c r="AD51" s="3604"/>
      <c r="AE51" s="3542" t="s">
        <v>40</v>
      </c>
      <c r="AF51" s="3543"/>
      <c r="AG51" s="3543"/>
      <c r="AH51" s="3543"/>
      <c r="AI51" s="3543"/>
      <c r="AJ51" s="3543"/>
      <c r="AK51" s="3543"/>
      <c r="AL51" s="3543"/>
      <c r="AM51" s="3543"/>
      <c r="AN51" s="3544"/>
      <c r="AO51" s="3545"/>
      <c r="AP51" s="613"/>
      <c r="AQ51" s="611"/>
      <c r="AR51" s="611"/>
      <c r="AS51" s="612"/>
      <c r="AT51" s="675"/>
      <c r="AU51" s="611"/>
      <c r="AV51" s="611"/>
      <c r="AW51" s="612"/>
      <c r="AX51" s="613"/>
      <c r="AY51" s="611"/>
      <c r="AZ51" s="611"/>
      <c r="BA51" s="614"/>
      <c r="BB51" s="1572"/>
      <c r="BC51" s="1573"/>
      <c r="BD51" s="1573"/>
      <c r="BE51" s="1574"/>
    </row>
    <row r="52" spans="2:70" s="29" customFormat="1" ht="78.75" customHeight="1" thickBot="1">
      <c r="B52" s="3608"/>
      <c r="C52" s="3609"/>
      <c r="D52" s="3609"/>
      <c r="E52" s="3609"/>
      <c r="F52" s="3609"/>
      <c r="G52" s="3609"/>
      <c r="H52" s="3609"/>
      <c r="I52" s="3609"/>
      <c r="J52" s="3609"/>
      <c r="K52" s="3609"/>
      <c r="L52" s="3609"/>
      <c r="M52" s="3609"/>
      <c r="N52" s="3609"/>
      <c r="O52" s="3609"/>
      <c r="P52" s="3609"/>
      <c r="Q52" s="3609"/>
      <c r="R52" s="3609"/>
      <c r="S52" s="3609"/>
      <c r="T52" s="3609"/>
      <c r="U52" s="3609"/>
      <c r="V52" s="3609"/>
      <c r="W52" s="3609"/>
      <c r="X52" s="3609"/>
      <c r="Y52" s="3609"/>
      <c r="Z52" s="3609"/>
      <c r="AA52" s="136"/>
      <c r="AB52" s="3548"/>
      <c r="AC52" s="3548"/>
      <c r="AD52" s="3548"/>
      <c r="AE52" s="3548"/>
      <c r="AF52" s="3548"/>
      <c r="AG52" s="3548"/>
      <c r="AH52" s="3548"/>
      <c r="AI52" s="3548"/>
      <c r="AJ52" s="3548"/>
      <c r="AK52" s="3548"/>
      <c r="AL52" s="3548"/>
      <c r="AM52" s="3548"/>
      <c r="AN52" s="3548"/>
      <c r="AO52" s="3548"/>
      <c r="AP52" s="3548"/>
      <c r="AQ52" s="3548"/>
      <c r="AR52" s="3548"/>
      <c r="AS52" s="3548"/>
      <c r="AT52" s="3548"/>
      <c r="AU52" s="3548"/>
      <c r="AV52" s="3548"/>
      <c r="AW52" s="3548"/>
      <c r="AX52" s="3548"/>
      <c r="AY52" s="3548"/>
      <c r="AZ52" s="331"/>
      <c r="BA52" s="331"/>
      <c r="BB52" s="331"/>
      <c r="BC52" s="331"/>
      <c r="BD52" s="331"/>
      <c r="BE52" s="331"/>
      <c r="BH52" s="3517"/>
      <c r="BI52" s="3517"/>
      <c r="BJ52" s="3517"/>
      <c r="BK52" s="3517"/>
      <c r="BL52" s="3517"/>
      <c r="BM52" s="3517"/>
      <c r="BN52" s="3517"/>
      <c r="BO52" s="3517"/>
      <c r="BP52" s="3517"/>
      <c r="BQ52" s="3517"/>
      <c r="BR52" s="3517"/>
    </row>
    <row r="53" spans="2:57" s="29" customFormat="1" ht="78.75" customHeight="1" thickBot="1" thickTop="1">
      <c r="B53" s="241" t="s">
        <v>42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3534" t="s">
        <v>43</v>
      </c>
      <c r="U53" s="3535"/>
      <c r="V53" s="218" t="s">
        <v>44</v>
      </c>
      <c r="W53" s="3673" t="s">
        <v>45</v>
      </c>
      <c r="X53" s="3673"/>
      <c r="Y53" s="3652" t="s">
        <v>46</v>
      </c>
      <c r="Z53" s="3653"/>
      <c r="AA53" s="47"/>
      <c r="AB53" s="242" t="s">
        <v>42</v>
      </c>
      <c r="AC53" s="3674" t="s">
        <v>100</v>
      </c>
      <c r="AD53" s="3675"/>
      <c r="AE53" s="3675"/>
      <c r="AF53" s="3675"/>
      <c r="AG53" s="3675"/>
      <c r="AH53" s="3675"/>
      <c r="AI53" s="3675"/>
      <c r="AJ53" s="3675"/>
      <c r="AK53" s="3675"/>
      <c r="AL53" s="3675"/>
      <c r="AM53" s="3675"/>
      <c r="AN53" s="3675"/>
      <c r="AO53" s="3675"/>
      <c r="AP53" s="3675"/>
      <c r="AQ53" s="3675"/>
      <c r="AR53" s="3675"/>
      <c r="AS53" s="3676"/>
      <c r="AT53" s="3654" t="s">
        <v>44</v>
      </c>
      <c r="AU53" s="3655"/>
      <c r="AV53" s="3655"/>
      <c r="AW53" s="3655"/>
      <c r="AX53" s="3655"/>
      <c r="AY53" s="3656"/>
      <c r="AZ53" s="331"/>
      <c r="BA53" s="331"/>
      <c r="BB53" s="331"/>
      <c r="BC53" s="331"/>
      <c r="BD53" s="331"/>
      <c r="BE53" s="331"/>
    </row>
    <row r="54" spans="2:57" s="29" customFormat="1" ht="78.75" customHeight="1">
      <c r="B54" s="145">
        <v>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3798" t="s">
        <v>340</v>
      </c>
      <c r="U54" s="3799"/>
      <c r="V54" s="1590" t="s">
        <v>425</v>
      </c>
      <c r="W54" s="3800">
        <v>8</v>
      </c>
      <c r="X54" s="3800"/>
      <c r="Y54" s="3801">
        <v>3</v>
      </c>
      <c r="Z54" s="3802"/>
      <c r="AA54" s="44"/>
      <c r="AB54" s="192"/>
      <c r="AC54" s="3803" t="s">
        <v>342</v>
      </c>
      <c r="AD54" s="3804"/>
      <c r="AE54" s="3804"/>
      <c r="AF54" s="3804"/>
      <c r="AG54" s="3804"/>
      <c r="AH54" s="3804"/>
      <c r="AI54" s="3804"/>
      <c r="AJ54" s="3804"/>
      <c r="AK54" s="3804"/>
      <c r="AL54" s="3804"/>
      <c r="AM54" s="3804"/>
      <c r="AN54" s="3804"/>
      <c r="AO54" s="3804"/>
      <c r="AP54" s="3804"/>
      <c r="AQ54" s="3804"/>
      <c r="AR54" s="3804"/>
      <c r="AS54" s="3805"/>
      <c r="AT54" s="3806" t="s">
        <v>343</v>
      </c>
      <c r="AU54" s="3807"/>
      <c r="AV54" s="3807"/>
      <c r="AW54" s="3807"/>
      <c r="AX54" s="3807"/>
      <c r="AY54" s="3808"/>
      <c r="AZ54" s="331"/>
      <c r="BA54" s="331"/>
      <c r="BB54" s="331"/>
      <c r="BC54" s="331"/>
      <c r="BD54" s="331"/>
      <c r="BE54" s="331"/>
    </row>
    <row r="55" spans="2:57" s="29" customFormat="1" ht="78.75" customHeight="1" thickBot="1"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3536"/>
      <c r="U55" s="3537"/>
      <c r="V55" s="144"/>
      <c r="W55" s="3745"/>
      <c r="X55" s="3745"/>
      <c r="Y55" s="3679"/>
      <c r="Z55" s="3680"/>
      <c r="AA55" s="44"/>
      <c r="AB55" s="193"/>
      <c r="AC55" s="2732"/>
      <c r="AD55" s="3794"/>
      <c r="AE55" s="3794"/>
      <c r="AF55" s="3794"/>
      <c r="AG55" s="3794"/>
      <c r="AH55" s="3794"/>
      <c r="AI55" s="3794"/>
      <c r="AJ55" s="3794"/>
      <c r="AK55" s="3794"/>
      <c r="AL55" s="3794"/>
      <c r="AM55" s="3794"/>
      <c r="AN55" s="3794"/>
      <c r="AO55" s="3794"/>
      <c r="AP55" s="3794"/>
      <c r="AQ55" s="3794"/>
      <c r="AR55" s="3794"/>
      <c r="AS55" s="3795"/>
      <c r="AT55" s="2735" t="s">
        <v>426</v>
      </c>
      <c r="AU55" s="3796"/>
      <c r="AV55" s="3796"/>
      <c r="AW55" s="3796"/>
      <c r="AX55" s="3796"/>
      <c r="AY55" s="3797"/>
      <c r="AZ55" s="331"/>
      <c r="BA55" s="331"/>
      <c r="BB55" s="331"/>
      <c r="BC55" s="331"/>
      <c r="BD55" s="331"/>
      <c r="BE55" s="331"/>
    </row>
    <row r="56" spans="2:57" s="29" customFormat="1" ht="78.7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9"/>
      <c r="V56" s="50"/>
      <c r="W56" s="45"/>
      <c r="X56" s="45"/>
      <c r="Y56" s="40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330"/>
      <c r="AO56" s="330"/>
      <c r="AP56" s="330"/>
      <c r="AQ56" s="435"/>
      <c r="AR56" s="435"/>
      <c r="AS56" s="435"/>
      <c r="AT56" s="330"/>
      <c r="AU56" s="436"/>
      <c r="AV56" s="436"/>
      <c r="AW56" s="436"/>
      <c r="AX56" s="436"/>
      <c r="AY56" s="436"/>
      <c r="AZ56" s="331"/>
      <c r="BA56" s="331"/>
      <c r="BB56" s="331"/>
      <c r="BC56" s="331"/>
      <c r="BD56" s="331"/>
      <c r="BE56" s="331"/>
    </row>
    <row r="57" spans="2:57" s="29" customFormat="1" ht="78.7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9"/>
      <c r="V57" s="53"/>
      <c r="W57" s="45"/>
      <c r="X57" s="45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</row>
    <row r="58" spans="2:57" s="29" customFormat="1" ht="78.7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3038" t="s">
        <v>144</v>
      </c>
      <c r="U58" s="3038"/>
      <c r="V58" s="3038"/>
      <c r="W58" s="3038"/>
      <c r="X58" s="3038"/>
      <c r="Y58" s="3038"/>
      <c r="Z58" s="3038"/>
      <c r="AA58" s="3038"/>
      <c r="AB58" s="3038"/>
      <c r="AC58" s="3038"/>
      <c r="AD58" s="3038"/>
      <c r="AE58" s="3038"/>
      <c r="AF58" s="3038"/>
      <c r="AG58" s="3038"/>
      <c r="AH58" s="3038"/>
      <c r="AI58" s="3038"/>
      <c r="AJ58" s="3038"/>
      <c r="AK58" s="3038"/>
      <c r="AL58" s="3038"/>
      <c r="AM58" s="3038"/>
      <c r="AN58" s="3038"/>
      <c r="AO58" s="3038"/>
      <c r="AP58" s="3038"/>
      <c r="AQ58" s="3038"/>
      <c r="AR58" s="3038"/>
      <c r="AS58" s="3038"/>
      <c r="AT58" s="3038"/>
      <c r="AU58" s="3038"/>
      <c r="AV58" s="3038"/>
      <c r="AW58" s="3038"/>
      <c r="AX58" s="3038"/>
      <c r="AY58" s="3038"/>
      <c r="AZ58" s="3038"/>
      <c r="BA58" s="3038"/>
      <c r="BB58" s="3038"/>
      <c r="BC58" s="3038"/>
      <c r="BD58" s="3038"/>
      <c r="BE58" s="307"/>
    </row>
    <row r="59" ht="78.75" customHeight="1" thickBot="1"/>
    <row r="60" spans="1:255" s="54" customFormat="1" ht="78.75" customHeight="1" thickBot="1" thickTop="1">
      <c r="A60" s="29"/>
      <c r="B60" s="2497" t="s">
        <v>47</v>
      </c>
      <c r="C60" s="2498"/>
      <c r="D60" s="2498"/>
      <c r="E60" s="2498"/>
      <c r="F60" s="2498"/>
      <c r="G60" s="2498"/>
      <c r="H60" s="2498"/>
      <c r="I60" s="2498"/>
      <c r="J60" s="2498"/>
      <c r="K60" s="2498"/>
      <c r="L60" s="2498"/>
      <c r="M60" s="2498"/>
      <c r="N60" s="2498"/>
      <c r="O60" s="2498"/>
      <c r="P60" s="2498"/>
      <c r="Q60" s="2498"/>
      <c r="R60" s="2498"/>
      <c r="S60" s="2498"/>
      <c r="T60" s="2499"/>
      <c r="U60" s="3575" t="s">
        <v>48</v>
      </c>
      <c r="V60" s="2465" t="s">
        <v>49</v>
      </c>
      <c r="W60" s="2466"/>
      <c r="X60" s="2467"/>
      <c r="Y60" s="2885" t="s">
        <v>50</v>
      </c>
      <c r="Z60" s="3742"/>
      <c r="AA60" s="2885" t="s">
        <v>51</v>
      </c>
      <c r="AB60" s="3742"/>
      <c r="AC60" s="29"/>
      <c r="AD60" s="29"/>
      <c r="AE60" s="2473" t="s">
        <v>52</v>
      </c>
      <c r="AF60" s="2474"/>
      <c r="AG60" s="2474"/>
      <c r="AH60" s="2475"/>
      <c r="AI60" s="2473" t="s">
        <v>167</v>
      </c>
      <c r="AJ60" s="2474"/>
      <c r="AK60" s="2474"/>
      <c r="AL60" s="2474"/>
      <c r="AM60" s="2474"/>
      <c r="AN60" s="2475"/>
      <c r="AO60" s="3748" t="s">
        <v>54</v>
      </c>
      <c r="AP60" s="3749"/>
      <c r="AQ60" s="3246" t="s">
        <v>49</v>
      </c>
      <c r="AR60" s="3247"/>
      <c r="AS60" s="3247"/>
      <c r="AT60" s="3247"/>
      <c r="AU60" s="3247"/>
      <c r="AV60" s="3247"/>
      <c r="AW60" s="3746" t="s">
        <v>55</v>
      </c>
      <c r="AX60" s="3747"/>
      <c r="AY60" s="3740" t="s">
        <v>50</v>
      </c>
      <c r="AZ60" s="3741"/>
      <c r="BA60" s="437"/>
      <c r="BB60" s="3741"/>
      <c r="BC60" s="331"/>
      <c r="BD60" s="331"/>
      <c r="BE60" s="331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1:255" s="54" customFormat="1" ht="78.75" customHeight="1" thickBot="1" thickTop="1">
      <c r="A61" s="29"/>
      <c r="B61" s="2497"/>
      <c r="C61" s="2498"/>
      <c r="D61" s="2498"/>
      <c r="E61" s="2498"/>
      <c r="F61" s="2498"/>
      <c r="G61" s="2498"/>
      <c r="H61" s="2498"/>
      <c r="I61" s="2498"/>
      <c r="J61" s="2498"/>
      <c r="K61" s="2498"/>
      <c r="L61" s="2498"/>
      <c r="M61" s="2498"/>
      <c r="N61" s="2498"/>
      <c r="O61" s="2498"/>
      <c r="P61" s="2498"/>
      <c r="Q61" s="2498"/>
      <c r="R61" s="2498"/>
      <c r="S61" s="2498"/>
      <c r="T61" s="2499"/>
      <c r="U61" s="3575"/>
      <c r="V61" s="2468"/>
      <c r="W61" s="2902"/>
      <c r="X61" s="2469"/>
      <c r="Y61" s="3743"/>
      <c r="Z61" s="3744"/>
      <c r="AA61" s="3743"/>
      <c r="AB61" s="3744"/>
      <c r="AC61" s="29"/>
      <c r="AD61" s="29"/>
      <c r="AE61" s="2476"/>
      <c r="AF61" s="2903"/>
      <c r="AG61" s="2903"/>
      <c r="AH61" s="2478"/>
      <c r="AI61" s="2476"/>
      <c r="AJ61" s="2903"/>
      <c r="AK61" s="2903"/>
      <c r="AL61" s="2903"/>
      <c r="AM61" s="2903"/>
      <c r="AN61" s="2478"/>
      <c r="AO61" s="3749"/>
      <c r="AP61" s="3749"/>
      <c r="AQ61" s="3248"/>
      <c r="AR61" s="3249"/>
      <c r="AS61" s="3249"/>
      <c r="AT61" s="3249"/>
      <c r="AU61" s="3249"/>
      <c r="AV61" s="3249"/>
      <c r="AW61" s="3747"/>
      <c r="AX61" s="3747"/>
      <c r="AY61" s="3741"/>
      <c r="AZ61" s="3741"/>
      <c r="BA61" s="437"/>
      <c r="BB61" s="3741"/>
      <c r="BC61" s="331"/>
      <c r="BD61" s="331"/>
      <c r="BE61" s="331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1:255" s="54" customFormat="1" ht="78.75" customHeight="1" thickBot="1" thickTop="1">
      <c r="A62" s="29"/>
      <c r="B62" s="2497"/>
      <c r="C62" s="2498"/>
      <c r="D62" s="2498"/>
      <c r="E62" s="2498"/>
      <c r="F62" s="2498"/>
      <c r="G62" s="2498"/>
      <c r="H62" s="2498"/>
      <c r="I62" s="2498"/>
      <c r="J62" s="2498"/>
      <c r="K62" s="2498"/>
      <c r="L62" s="2498"/>
      <c r="M62" s="2498"/>
      <c r="N62" s="2498"/>
      <c r="O62" s="2498"/>
      <c r="P62" s="2498"/>
      <c r="Q62" s="2498"/>
      <c r="R62" s="2498"/>
      <c r="S62" s="2498"/>
      <c r="T62" s="2499"/>
      <c r="U62" s="3576"/>
      <c r="V62" s="2468"/>
      <c r="W62" s="2902"/>
      <c r="X62" s="2469"/>
      <c r="Y62" s="55" t="s">
        <v>56</v>
      </c>
      <c r="Z62" s="56" t="s">
        <v>57</v>
      </c>
      <c r="AA62" s="55" t="s">
        <v>56</v>
      </c>
      <c r="AB62" s="57" t="s">
        <v>57</v>
      </c>
      <c r="AC62" s="19"/>
      <c r="AD62" s="19"/>
      <c r="AE62" s="2479"/>
      <c r="AF62" s="2480"/>
      <c r="AG62" s="2480"/>
      <c r="AH62" s="2481"/>
      <c r="AI62" s="2479"/>
      <c r="AJ62" s="2480"/>
      <c r="AK62" s="2480"/>
      <c r="AL62" s="2480"/>
      <c r="AM62" s="2480"/>
      <c r="AN62" s="2481"/>
      <c r="AO62" s="3749"/>
      <c r="AP62" s="3749"/>
      <c r="AQ62" s="3250"/>
      <c r="AR62" s="3251"/>
      <c r="AS62" s="3251"/>
      <c r="AT62" s="3251"/>
      <c r="AU62" s="3251"/>
      <c r="AV62" s="3251"/>
      <c r="AW62" s="438" t="s">
        <v>56</v>
      </c>
      <c r="AX62" s="389" t="s">
        <v>57</v>
      </c>
      <c r="AY62" s="438" t="s">
        <v>56</v>
      </c>
      <c r="AZ62" s="389" t="s">
        <v>57</v>
      </c>
      <c r="BA62" s="439"/>
      <c r="BB62" s="389" t="s">
        <v>57</v>
      </c>
      <c r="BC62" s="331"/>
      <c r="BD62" s="331"/>
      <c r="BE62" s="331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s="54" customFormat="1" ht="78.75" customHeight="1" thickBot="1" thickTop="1">
      <c r="A63" s="29"/>
      <c r="B63" s="2497" t="s">
        <v>58</v>
      </c>
      <c r="C63" s="2498"/>
      <c r="D63" s="2498"/>
      <c r="E63" s="2498"/>
      <c r="F63" s="2498"/>
      <c r="G63" s="2498"/>
      <c r="H63" s="2498"/>
      <c r="I63" s="2498"/>
      <c r="J63" s="2498"/>
      <c r="K63" s="2498"/>
      <c r="L63" s="2498"/>
      <c r="M63" s="2498"/>
      <c r="N63" s="2498"/>
      <c r="O63" s="2498"/>
      <c r="P63" s="2498"/>
      <c r="Q63" s="2498"/>
      <c r="R63" s="2498"/>
      <c r="S63" s="2498"/>
      <c r="T63" s="2498"/>
      <c r="U63" s="3809" t="s">
        <v>346</v>
      </c>
      <c r="V63" s="3818" t="s">
        <v>187</v>
      </c>
      <c r="W63" s="3819"/>
      <c r="X63" s="3820"/>
      <c r="Y63" s="3812">
        <v>1</v>
      </c>
      <c r="Z63" s="3814">
        <v>2</v>
      </c>
      <c r="AA63" s="3829">
        <f>Y63*U63</f>
        <v>32</v>
      </c>
      <c r="AB63" s="3816">
        <v>64</v>
      </c>
      <c r="AC63" s="19"/>
      <c r="AD63" s="19"/>
      <c r="AE63" s="3626" t="s">
        <v>59</v>
      </c>
      <c r="AF63" s="3696"/>
      <c r="AG63" s="3696"/>
      <c r="AH63" s="3697"/>
      <c r="AI63" s="3686" t="s">
        <v>60</v>
      </c>
      <c r="AJ63" s="3687"/>
      <c r="AK63" s="3687"/>
      <c r="AL63" s="3687"/>
      <c r="AM63" s="3687"/>
      <c r="AN63" s="3688"/>
      <c r="AO63" s="3694"/>
      <c r="AP63" s="3695"/>
      <c r="AQ63" s="3621"/>
      <c r="AR63" s="3622"/>
      <c r="AS63" s="3622"/>
      <c r="AT63" s="3622"/>
      <c r="AU63" s="3622"/>
      <c r="AV63" s="3671"/>
      <c r="AW63" s="442"/>
      <c r="AX63" s="443"/>
      <c r="AY63" s="444"/>
      <c r="AZ63" s="392"/>
      <c r="BA63" s="445"/>
      <c r="BB63" s="390"/>
      <c r="BC63" s="391"/>
      <c r="BD63" s="391"/>
      <c r="BE63" s="391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1:255" s="54" customFormat="1" ht="78.75" customHeight="1" thickBot="1" thickTop="1">
      <c r="A64" s="29"/>
      <c r="B64" s="2497"/>
      <c r="C64" s="2498"/>
      <c r="D64" s="2498"/>
      <c r="E64" s="2498"/>
      <c r="F64" s="2498"/>
      <c r="G64" s="2498"/>
      <c r="H64" s="2498"/>
      <c r="I64" s="2498"/>
      <c r="J64" s="2498"/>
      <c r="K64" s="2498"/>
      <c r="L64" s="2498"/>
      <c r="M64" s="2498"/>
      <c r="N64" s="2498"/>
      <c r="O64" s="2498"/>
      <c r="P64" s="2498"/>
      <c r="Q64" s="2498"/>
      <c r="R64" s="2498"/>
      <c r="S64" s="2498"/>
      <c r="T64" s="2498"/>
      <c r="U64" s="3810"/>
      <c r="V64" s="3821"/>
      <c r="W64" s="3822"/>
      <c r="X64" s="3823"/>
      <c r="Y64" s="3827"/>
      <c r="Z64" s="3828"/>
      <c r="AA64" s="3827"/>
      <c r="AB64" s="3830"/>
      <c r="AC64" s="59"/>
      <c r="AD64" s="59"/>
      <c r="AE64" s="3698"/>
      <c r="AF64" s="3021"/>
      <c r="AG64" s="3021"/>
      <c r="AH64" s="3699"/>
      <c r="AI64" s="3689"/>
      <c r="AJ64" s="3220"/>
      <c r="AK64" s="3220"/>
      <c r="AL64" s="3220"/>
      <c r="AM64" s="3220"/>
      <c r="AN64" s="3690"/>
      <c r="AO64" s="3552"/>
      <c r="AP64" s="3553"/>
      <c r="AQ64" s="3558"/>
      <c r="AR64" s="3559"/>
      <c r="AS64" s="3559"/>
      <c r="AT64" s="3559"/>
      <c r="AU64" s="3559"/>
      <c r="AV64" s="3560"/>
      <c r="AW64" s="442"/>
      <c r="AX64" s="443"/>
      <c r="AY64" s="446"/>
      <c r="AZ64" s="392"/>
      <c r="BA64" s="447"/>
      <c r="BB64" s="392"/>
      <c r="BC64" s="391"/>
      <c r="BD64" s="391"/>
      <c r="BE64" s="391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</row>
    <row r="65" spans="1:255" s="54" customFormat="1" ht="78.75" customHeight="1" thickBot="1" thickTop="1">
      <c r="A65" s="29"/>
      <c r="B65" s="2497"/>
      <c r="C65" s="2498"/>
      <c r="D65" s="2498"/>
      <c r="E65" s="2498"/>
      <c r="F65" s="2498"/>
      <c r="G65" s="2498"/>
      <c r="H65" s="2498"/>
      <c r="I65" s="2498"/>
      <c r="J65" s="2498"/>
      <c r="K65" s="2498"/>
      <c r="L65" s="2498"/>
      <c r="M65" s="2498"/>
      <c r="N65" s="2498"/>
      <c r="O65" s="2498"/>
      <c r="P65" s="2498"/>
      <c r="Q65" s="2498"/>
      <c r="R65" s="2498"/>
      <c r="S65" s="2498"/>
      <c r="T65" s="2498"/>
      <c r="U65" s="3811"/>
      <c r="V65" s="3832"/>
      <c r="W65" s="3833"/>
      <c r="X65" s="3834"/>
      <c r="Y65" s="3813"/>
      <c r="Z65" s="3815"/>
      <c r="AA65" s="3813"/>
      <c r="AB65" s="3817"/>
      <c r="AC65" s="59"/>
      <c r="AD65" s="59"/>
      <c r="AE65" s="3698"/>
      <c r="AF65" s="3021"/>
      <c r="AG65" s="3021"/>
      <c r="AH65" s="3699"/>
      <c r="AI65" s="3689"/>
      <c r="AJ65" s="3220"/>
      <c r="AK65" s="3220"/>
      <c r="AL65" s="3220"/>
      <c r="AM65" s="3220"/>
      <c r="AN65" s="3690"/>
      <c r="AO65" s="3552"/>
      <c r="AP65" s="3553"/>
      <c r="AQ65" s="3558"/>
      <c r="AR65" s="3559"/>
      <c r="AS65" s="3559"/>
      <c r="AT65" s="3559"/>
      <c r="AU65" s="3559"/>
      <c r="AV65" s="3560"/>
      <c r="AW65" s="442"/>
      <c r="AX65" s="443"/>
      <c r="AY65" s="446"/>
      <c r="AZ65" s="392"/>
      <c r="BA65" s="447"/>
      <c r="BB65" s="392"/>
      <c r="BC65" s="391"/>
      <c r="BD65" s="391"/>
      <c r="BE65" s="391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</row>
    <row r="66" spans="1:255" s="54" customFormat="1" ht="78.75" customHeight="1" thickBot="1" thickTop="1">
      <c r="A66" s="29"/>
      <c r="B66" s="2497" t="s">
        <v>61</v>
      </c>
      <c r="C66" s="2498"/>
      <c r="D66" s="2498"/>
      <c r="E66" s="2498"/>
      <c r="F66" s="2498"/>
      <c r="G66" s="2498"/>
      <c r="H66" s="2498"/>
      <c r="I66" s="2498"/>
      <c r="J66" s="2498"/>
      <c r="K66" s="2498"/>
      <c r="L66" s="2498"/>
      <c r="M66" s="2498"/>
      <c r="N66" s="2498"/>
      <c r="O66" s="2498"/>
      <c r="P66" s="2498"/>
      <c r="Q66" s="2498"/>
      <c r="R66" s="2498"/>
      <c r="S66" s="2498"/>
      <c r="T66" s="2498"/>
      <c r="U66" s="3809" t="s">
        <v>92</v>
      </c>
      <c r="V66" s="3818" t="s">
        <v>267</v>
      </c>
      <c r="W66" s="3819"/>
      <c r="X66" s="3820"/>
      <c r="Y66" s="3812">
        <v>1</v>
      </c>
      <c r="Z66" s="3814">
        <v>2</v>
      </c>
      <c r="AA66" s="3812">
        <v>2</v>
      </c>
      <c r="AB66" s="3816">
        <v>4</v>
      </c>
      <c r="AC66" s="59"/>
      <c r="AD66" s="59"/>
      <c r="AE66" s="3698"/>
      <c r="AF66" s="3021"/>
      <c r="AG66" s="3021"/>
      <c r="AH66" s="3699"/>
      <c r="AI66" s="3689"/>
      <c r="AJ66" s="3220"/>
      <c r="AK66" s="3220"/>
      <c r="AL66" s="3220"/>
      <c r="AM66" s="3220"/>
      <c r="AN66" s="3690"/>
      <c r="AO66" s="3552"/>
      <c r="AP66" s="3553"/>
      <c r="AQ66" s="3558"/>
      <c r="AR66" s="3559"/>
      <c r="AS66" s="3559"/>
      <c r="AT66" s="3559"/>
      <c r="AU66" s="3559"/>
      <c r="AV66" s="3560"/>
      <c r="AW66" s="442"/>
      <c r="AX66" s="443"/>
      <c r="AY66" s="446"/>
      <c r="AZ66" s="392"/>
      <c r="BA66" s="447"/>
      <c r="BB66" s="392"/>
      <c r="BC66" s="391"/>
      <c r="BD66" s="391"/>
      <c r="BE66" s="391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s="54" customFormat="1" ht="78.75" customHeight="1" thickBot="1" thickTop="1">
      <c r="A67" s="29"/>
      <c r="B67" s="2497"/>
      <c r="C67" s="2498"/>
      <c r="D67" s="2498"/>
      <c r="E67" s="2498"/>
      <c r="F67" s="2498"/>
      <c r="G67" s="2498"/>
      <c r="H67" s="2498"/>
      <c r="I67" s="2498"/>
      <c r="J67" s="2498"/>
      <c r="K67" s="2498"/>
      <c r="L67" s="2498"/>
      <c r="M67" s="2498"/>
      <c r="N67" s="2498"/>
      <c r="O67" s="2498"/>
      <c r="P67" s="2498"/>
      <c r="Q67" s="2498"/>
      <c r="R67" s="2498"/>
      <c r="S67" s="2498"/>
      <c r="T67" s="2498"/>
      <c r="U67" s="3811"/>
      <c r="V67" s="3832"/>
      <c r="W67" s="3833"/>
      <c r="X67" s="3834"/>
      <c r="Y67" s="3813"/>
      <c r="Z67" s="3815"/>
      <c r="AA67" s="3813"/>
      <c r="AB67" s="3817"/>
      <c r="AC67" s="46"/>
      <c r="AD67" s="46"/>
      <c r="AE67" s="3700"/>
      <c r="AF67" s="3701"/>
      <c r="AG67" s="3701"/>
      <c r="AH67" s="3702"/>
      <c r="AI67" s="3691"/>
      <c r="AJ67" s="3692"/>
      <c r="AK67" s="3692"/>
      <c r="AL67" s="3692"/>
      <c r="AM67" s="3692"/>
      <c r="AN67" s="3693"/>
      <c r="AO67" s="3703"/>
      <c r="AP67" s="3704"/>
      <c r="AQ67" s="3549"/>
      <c r="AR67" s="3550"/>
      <c r="AS67" s="3550"/>
      <c r="AT67" s="3550"/>
      <c r="AU67" s="3550"/>
      <c r="AV67" s="3551"/>
      <c r="AW67" s="448"/>
      <c r="AX67" s="449"/>
      <c r="AY67" s="450"/>
      <c r="AZ67" s="393"/>
      <c r="BA67" s="451"/>
      <c r="BB67" s="393"/>
      <c r="BC67" s="391"/>
      <c r="BD67" s="391"/>
      <c r="BE67" s="391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s="54" customFormat="1" ht="78.75" customHeight="1" thickBot="1" thickTop="1">
      <c r="A68" s="29"/>
      <c r="B68" s="2497" t="s">
        <v>62</v>
      </c>
      <c r="C68" s="2498"/>
      <c r="D68" s="2498"/>
      <c r="E68" s="2498"/>
      <c r="F68" s="2498"/>
      <c r="G68" s="2498"/>
      <c r="H68" s="2498"/>
      <c r="I68" s="2498"/>
      <c r="J68" s="2498"/>
      <c r="K68" s="2498"/>
      <c r="L68" s="2498"/>
      <c r="M68" s="2498"/>
      <c r="N68" s="2498"/>
      <c r="O68" s="2498"/>
      <c r="P68" s="2498"/>
      <c r="Q68" s="2498"/>
      <c r="R68" s="2498"/>
      <c r="S68" s="2498"/>
      <c r="T68" s="2498"/>
      <c r="U68" s="3809" t="s">
        <v>77</v>
      </c>
      <c r="V68" s="3818" t="s">
        <v>191</v>
      </c>
      <c r="W68" s="3819"/>
      <c r="X68" s="3820"/>
      <c r="Y68" s="3812">
        <v>1</v>
      </c>
      <c r="Z68" s="3814">
        <v>2</v>
      </c>
      <c r="AA68" s="3829">
        <f>Y68*U68</f>
        <v>4</v>
      </c>
      <c r="AB68" s="3816">
        <v>8</v>
      </c>
      <c r="AC68" s="46"/>
      <c r="AD68" s="46"/>
      <c r="AE68" s="3626" t="s">
        <v>63</v>
      </c>
      <c r="AF68" s="3627"/>
      <c r="AG68" s="3627"/>
      <c r="AH68" s="3628"/>
      <c r="AI68" s="3662" t="s">
        <v>168</v>
      </c>
      <c r="AJ68" s="3663"/>
      <c r="AK68" s="3663"/>
      <c r="AL68" s="3663"/>
      <c r="AM68" s="3663"/>
      <c r="AN68" s="3664"/>
      <c r="AO68" s="3253"/>
      <c r="AP68" s="3254"/>
      <c r="AQ68" s="3621"/>
      <c r="AR68" s="3622"/>
      <c r="AS68" s="3622"/>
      <c r="AT68" s="3622"/>
      <c r="AU68" s="3622"/>
      <c r="AV68" s="3671"/>
      <c r="AW68" s="440"/>
      <c r="AX68" s="441"/>
      <c r="AY68" s="452"/>
      <c r="AZ68" s="390"/>
      <c r="BA68" s="453"/>
      <c r="BB68" s="390"/>
      <c r="BC68" s="391"/>
      <c r="BD68" s="391"/>
      <c r="BE68" s="391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1:255" s="54" customFormat="1" ht="78.75" customHeight="1" thickBot="1" thickTop="1">
      <c r="A69" s="29"/>
      <c r="B69" s="2497"/>
      <c r="C69" s="2498"/>
      <c r="D69" s="2498"/>
      <c r="E69" s="2498"/>
      <c r="F69" s="2498"/>
      <c r="G69" s="2498"/>
      <c r="H69" s="2498"/>
      <c r="I69" s="2498"/>
      <c r="J69" s="2498"/>
      <c r="K69" s="2498"/>
      <c r="L69" s="2498"/>
      <c r="M69" s="2498"/>
      <c r="N69" s="2498"/>
      <c r="O69" s="2498"/>
      <c r="P69" s="2498"/>
      <c r="Q69" s="2498"/>
      <c r="R69" s="2498"/>
      <c r="S69" s="2498"/>
      <c r="T69" s="2498"/>
      <c r="U69" s="3810"/>
      <c r="V69" s="3821"/>
      <c r="W69" s="3822"/>
      <c r="X69" s="3823"/>
      <c r="Y69" s="3827"/>
      <c r="Z69" s="3828"/>
      <c r="AA69" s="3827"/>
      <c r="AB69" s="3830"/>
      <c r="AC69" s="46"/>
      <c r="AD69" s="46"/>
      <c r="AE69" s="3629"/>
      <c r="AF69" s="2909"/>
      <c r="AG69" s="2909"/>
      <c r="AH69" s="3630"/>
      <c r="AI69" s="3665"/>
      <c r="AJ69" s="3666"/>
      <c r="AK69" s="3666"/>
      <c r="AL69" s="3666"/>
      <c r="AM69" s="3666"/>
      <c r="AN69" s="3667"/>
      <c r="AO69" s="3255"/>
      <c r="AP69" s="3256"/>
      <c r="AQ69" s="3641"/>
      <c r="AR69" s="3642"/>
      <c r="AS69" s="3642"/>
      <c r="AT69" s="3642"/>
      <c r="AU69" s="3642"/>
      <c r="AV69" s="3672"/>
      <c r="AW69" s="454"/>
      <c r="AX69" s="455"/>
      <c r="AY69" s="456"/>
      <c r="AZ69" s="394"/>
      <c r="BA69" s="457"/>
      <c r="BB69" s="394"/>
      <c r="BC69" s="391"/>
      <c r="BD69" s="391"/>
      <c r="BE69" s="391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1:255" s="54" customFormat="1" ht="78.75" customHeight="1" thickBot="1" thickTop="1">
      <c r="A70" s="29"/>
      <c r="B70" s="2497"/>
      <c r="C70" s="2498"/>
      <c r="D70" s="2498"/>
      <c r="E70" s="2498"/>
      <c r="F70" s="2498"/>
      <c r="G70" s="2498"/>
      <c r="H70" s="2498"/>
      <c r="I70" s="2498"/>
      <c r="J70" s="2498"/>
      <c r="K70" s="2498"/>
      <c r="L70" s="2498"/>
      <c r="M70" s="2498"/>
      <c r="N70" s="2498"/>
      <c r="O70" s="2498"/>
      <c r="P70" s="2498"/>
      <c r="Q70" s="2498"/>
      <c r="R70" s="2498"/>
      <c r="S70" s="2498"/>
      <c r="T70" s="2498"/>
      <c r="U70" s="3811"/>
      <c r="V70" s="3821"/>
      <c r="W70" s="3822"/>
      <c r="X70" s="3823"/>
      <c r="Y70" s="3813"/>
      <c r="Z70" s="3815"/>
      <c r="AA70" s="3813"/>
      <c r="AB70" s="3817"/>
      <c r="AC70" s="59"/>
      <c r="AD70" s="59"/>
      <c r="AE70" s="2465" t="s">
        <v>65</v>
      </c>
      <c r="AF70" s="2466"/>
      <c r="AG70" s="2466"/>
      <c r="AH70" s="2466"/>
      <c r="AI70" s="3226" t="s">
        <v>169</v>
      </c>
      <c r="AJ70" s="3227"/>
      <c r="AK70" s="3227"/>
      <c r="AL70" s="3227"/>
      <c r="AM70" s="3227"/>
      <c r="AN70" s="3228"/>
      <c r="AO70" s="3661"/>
      <c r="AP70" s="3661"/>
      <c r="AQ70" s="3621"/>
      <c r="AR70" s="3622"/>
      <c r="AS70" s="3622"/>
      <c r="AT70" s="3622"/>
      <c r="AU70" s="3622"/>
      <c r="AV70" s="3622"/>
      <c r="AW70" s="440"/>
      <c r="AX70" s="441"/>
      <c r="AY70" s="452"/>
      <c r="AZ70" s="390"/>
      <c r="BA70" s="453"/>
      <c r="BB70" s="390"/>
      <c r="BC70" s="391"/>
      <c r="BD70" s="391"/>
      <c r="BE70" s="391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  <row r="71" spans="1:255" s="62" customFormat="1" ht="78.75" customHeight="1" thickBot="1" thickTop="1">
      <c r="A71" s="29"/>
      <c r="B71" s="2497" t="s">
        <v>95</v>
      </c>
      <c r="C71" s="2498"/>
      <c r="D71" s="2498"/>
      <c r="E71" s="2498"/>
      <c r="F71" s="2498"/>
      <c r="G71" s="2498"/>
      <c r="H71" s="2498"/>
      <c r="I71" s="2498"/>
      <c r="J71" s="2498"/>
      <c r="K71" s="2498"/>
      <c r="L71" s="2498"/>
      <c r="M71" s="2498"/>
      <c r="N71" s="2498"/>
      <c r="O71" s="2498"/>
      <c r="P71" s="2498"/>
      <c r="Q71" s="2498"/>
      <c r="R71" s="2498"/>
      <c r="S71" s="2498"/>
      <c r="T71" s="2499"/>
      <c r="U71" s="1591" t="s">
        <v>67</v>
      </c>
      <c r="V71" s="3824" t="s">
        <v>347</v>
      </c>
      <c r="W71" s="3825"/>
      <c r="X71" s="3826"/>
      <c r="Y71" s="1592">
        <v>1</v>
      </c>
      <c r="Z71" s="191">
        <v>2</v>
      </c>
      <c r="AA71" s="180">
        <v>2</v>
      </c>
      <c r="AB71" s="179">
        <v>4</v>
      </c>
      <c r="AC71" s="59"/>
      <c r="AD71" s="59"/>
      <c r="AE71" s="2470"/>
      <c r="AF71" s="2471"/>
      <c r="AG71" s="2471"/>
      <c r="AH71" s="2471"/>
      <c r="AI71" s="3668"/>
      <c r="AJ71" s="3669"/>
      <c r="AK71" s="3669"/>
      <c r="AL71" s="3669"/>
      <c r="AM71" s="3669"/>
      <c r="AN71" s="3670"/>
      <c r="AO71" s="3660"/>
      <c r="AP71" s="3660"/>
      <c r="AQ71" s="3641"/>
      <c r="AR71" s="3642"/>
      <c r="AS71" s="3642"/>
      <c r="AT71" s="3642"/>
      <c r="AU71" s="3642"/>
      <c r="AV71" s="3642"/>
      <c r="AW71" s="458"/>
      <c r="AX71" s="455"/>
      <c r="AY71" s="456"/>
      <c r="AZ71" s="394"/>
      <c r="BA71" s="459"/>
      <c r="BB71" s="395"/>
      <c r="BC71" s="391"/>
      <c r="BD71" s="391"/>
      <c r="BE71" s="391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</row>
    <row r="72" spans="1:255" s="54" customFormat="1" ht="78.75" customHeight="1" thickBot="1" thickTop="1">
      <c r="A72" s="29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42"/>
      <c r="M72" s="42"/>
      <c r="N72" s="42"/>
      <c r="O72" s="42"/>
      <c r="P72" s="42"/>
      <c r="Q72" s="42"/>
      <c r="R72" s="42"/>
      <c r="S72" s="42"/>
      <c r="T72" s="122" t="s">
        <v>68</v>
      </c>
      <c r="U72" s="724" t="s">
        <v>159</v>
      </c>
      <c r="V72" s="64"/>
      <c r="W72" s="64"/>
      <c r="X72" s="3835" t="s">
        <v>68</v>
      </c>
      <c r="Y72" s="3658"/>
      <c r="Z72" s="3659"/>
      <c r="AA72" s="182">
        <v>40</v>
      </c>
      <c r="AB72" s="181">
        <v>80</v>
      </c>
      <c r="AC72" s="65"/>
      <c r="AD72" s="46"/>
      <c r="AE72" s="20" t="s">
        <v>69</v>
      </c>
      <c r="AF72" s="20"/>
      <c r="AG72" s="20"/>
      <c r="AH72" s="20"/>
      <c r="AI72" s="20"/>
      <c r="AJ72" s="20"/>
      <c r="AK72" s="20"/>
      <c r="AL72" s="20"/>
      <c r="AM72" s="20"/>
      <c r="AN72" s="332"/>
      <c r="AO72" s="332"/>
      <c r="AP72" s="332"/>
      <c r="AQ72" s="332"/>
      <c r="AR72" s="332"/>
      <c r="AS72" s="332"/>
      <c r="AT72" s="332"/>
      <c r="AU72" s="3252"/>
      <c r="AV72" s="3252"/>
      <c r="AW72" s="3252"/>
      <c r="AX72" s="3252" t="s">
        <v>68</v>
      </c>
      <c r="AY72" s="3252"/>
      <c r="AZ72" s="3252"/>
      <c r="BA72" s="332"/>
      <c r="BB72" s="396"/>
      <c r="BC72" s="391"/>
      <c r="BD72" s="331"/>
      <c r="BE72" s="331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s="74" customFormat="1" ht="78.75" customHeight="1" thickTop="1">
      <c r="A73" s="29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6"/>
      <c r="M73" s="67"/>
      <c r="N73" s="67"/>
      <c r="O73" s="67"/>
      <c r="P73" s="67"/>
      <c r="Q73" s="67"/>
      <c r="R73" s="67"/>
      <c r="S73" s="68"/>
      <c r="T73" s="29"/>
      <c r="U73" s="685"/>
      <c r="V73" s="45"/>
      <c r="W73" s="69"/>
      <c r="X73" s="69"/>
      <c r="Y73" s="70"/>
      <c r="Z73" s="70"/>
      <c r="AA73" s="70"/>
      <c r="AB73" s="71"/>
      <c r="AC73" s="71"/>
      <c r="AD73" s="71"/>
      <c r="AE73" s="71"/>
      <c r="AF73" s="71"/>
      <c r="AG73" s="2882" t="s">
        <v>70</v>
      </c>
      <c r="AH73" s="3645"/>
      <c r="AI73" s="3645"/>
      <c r="AJ73" s="3645"/>
      <c r="AK73" s="3645"/>
      <c r="AL73" s="3645"/>
      <c r="AM73" s="3645"/>
      <c r="AN73" s="3645"/>
      <c r="AO73" s="3645"/>
      <c r="AP73" s="3645"/>
      <c r="AQ73" s="3645"/>
      <c r="AR73" s="3645"/>
      <c r="AS73" s="3645"/>
      <c r="AT73" s="3645"/>
      <c r="AU73" s="3645"/>
      <c r="AV73" s="3645"/>
      <c r="AW73" s="3645"/>
      <c r="AX73" s="3645"/>
      <c r="AY73" s="3645"/>
      <c r="AZ73" s="3645"/>
      <c r="BA73" s="3645"/>
      <c r="BB73" s="3645"/>
      <c r="BC73" s="397"/>
      <c r="BD73" s="397"/>
      <c r="BE73" s="39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2:57" s="29" customFormat="1" ht="78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640"/>
      <c r="V74" s="3640"/>
      <c r="W74" s="3640"/>
      <c r="X74" s="3640"/>
      <c r="Y74" s="3640"/>
      <c r="Z74" s="3640"/>
      <c r="AA74" s="38"/>
      <c r="AB74" s="39"/>
      <c r="AC74" s="39"/>
      <c r="AD74" s="39"/>
      <c r="AE74" s="39"/>
      <c r="AF74" s="39"/>
      <c r="AG74" s="2882" t="s">
        <v>96</v>
      </c>
      <c r="AH74" s="3645"/>
      <c r="AI74" s="3645"/>
      <c r="AJ74" s="3645"/>
      <c r="AK74" s="3645"/>
      <c r="AL74" s="3645"/>
      <c r="AM74" s="3645"/>
      <c r="AN74" s="3645"/>
      <c r="AO74" s="3645"/>
      <c r="AP74" s="3645"/>
      <c r="AQ74" s="3645"/>
      <c r="AR74" s="3645"/>
      <c r="AS74" s="3645"/>
      <c r="AT74" s="3645"/>
      <c r="AU74" s="3645"/>
      <c r="AV74" s="3645"/>
      <c r="AW74" s="3645"/>
      <c r="AX74" s="3645"/>
      <c r="AY74" s="3645"/>
      <c r="AZ74" s="3645"/>
      <c r="BA74" s="3645"/>
      <c r="BB74" s="3645"/>
      <c r="BC74" s="331"/>
      <c r="BD74" s="331"/>
      <c r="BE74" s="331"/>
    </row>
    <row r="75" spans="2:57" s="29" customFormat="1" ht="78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3643" t="s">
        <v>96</v>
      </c>
      <c r="V75" s="3644"/>
      <c r="W75" s="3644"/>
      <c r="X75" s="3644"/>
      <c r="Y75" s="38"/>
      <c r="Z75" s="38"/>
      <c r="AA75" s="38"/>
      <c r="AB75" s="39"/>
      <c r="AC75" s="39"/>
      <c r="AD75" s="39"/>
      <c r="AE75" s="39"/>
      <c r="AF75" s="39"/>
      <c r="AG75" s="72"/>
      <c r="AH75" s="61"/>
      <c r="AI75" s="61"/>
      <c r="AJ75" s="61"/>
      <c r="AK75" s="61"/>
      <c r="AL75" s="61"/>
      <c r="AM75" s="61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1"/>
      <c r="BD75" s="331"/>
      <c r="BE75" s="331"/>
    </row>
    <row r="76" spans="1:57" s="29" customFormat="1" ht="107.25" customHeight="1">
      <c r="A76" s="110"/>
      <c r="B76" s="1443"/>
      <c r="C76" s="1414"/>
      <c r="D76" s="1414"/>
      <c r="E76" s="1414"/>
      <c r="F76" s="1414"/>
      <c r="G76" s="1414"/>
      <c r="H76" s="1414"/>
      <c r="I76" s="1414"/>
      <c r="J76" s="1414"/>
      <c r="K76" s="1414"/>
      <c r="L76" s="1414"/>
      <c r="M76" s="1414"/>
      <c r="N76" s="1414"/>
      <c r="O76" s="1414"/>
      <c r="P76" s="1414"/>
      <c r="Q76" s="1414"/>
      <c r="R76" s="1414"/>
      <c r="S76" s="1414"/>
      <c r="T76" s="1422"/>
      <c r="U76" s="1422"/>
      <c r="V76" s="1422"/>
      <c r="W76" s="1422"/>
      <c r="X76" s="1422"/>
      <c r="Y76" s="1422"/>
      <c r="Z76" s="1422"/>
      <c r="AA76" s="1422"/>
      <c r="AB76" s="1422"/>
      <c r="AC76" s="1422"/>
      <c r="AD76" s="1422"/>
      <c r="AE76" s="1422"/>
      <c r="AF76" s="1422"/>
      <c r="AG76" s="1422"/>
      <c r="AH76" s="1422"/>
      <c r="AI76" s="1422"/>
      <c r="AJ76" s="1422"/>
      <c r="AK76" s="1422"/>
      <c r="AL76" s="1422"/>
      <c r="AM76" s="1422"/>
      <c r="AN76" s="1422"/>
      <c r="AO76" s="1422"/>
      <c r="AP76" s="1422"/>
      <c r="AQ76" s="1422"/>
      <c r="AR76" s="1422"/>
      <c r="AS76" s="1422"/>
      <c r="AT76" s="1422"/>
      <c r="AU76" s="1845"/>
      <c r="AV76" s="1422"/>
      <c r="AW76" s="1422"/>
      <c r="AX76" s="1422"/>
      <c r="AY76" s="1422"/>
      <c r="AZ76" s="1422"/>
      <c r="BA76" s="1422"/>
      <c r="BB76" s="1422"/>
      <c r="BC76" s="1422"/>
      <c r="BD76" s="1422"/>
      <c r="BE76" s="1422"/>
    </row>
    <row r="77" spans="1:57" s="29" customFormat="1" ht="57" customHeight="1">
      <c r="A77" s="110"/>
      <c r="B77" s="1414"/>
      <c r="C77" s="1414"/>
      <c r="D77" s="1414"/>
      <c r="E77" s="1414"/>
      <c r="F77" s="1414"/>
      <c r="G77" s="1414"/>
      <c r="H77" s="1414"/>
      <c r="I77" s="1414"/>
      <c r="J77" s="1414"/>
      <c r="K77" s="1414"/>
      <c r="L77" s="1414"/>
      <c r="M77" s="1414"/>
      <c r="N77" s="1414"/>
      <c r="O77" s="1414"/>
      <c r="P77" s="1414"/>
      <c r="Q77" s="1414"/>
      <c r="R77" s="1414"/>
      <c r="S77" s="1414"/>
      <c r="T77" s="1414"/>
      <c r="U77" s="110"/>
      <c r="V77" s="1444"/>
      <c r="W77" s="1444"/>
      <c r="X77" s="1444"/>
      <c r="Y77" s="110"/>
      <c r="Z77" s="110"/>
      <c r="AA77" s="110"/>
      <c r="AB77" s="110"/>
      <c r="AC77" s="110"/>
      <c r="AD77" s="110"/>
      <c r="AE77" s="1460"/>
      <c r="AF77" s="2513" t="s">
        <v>297</v>
      </c>
      <c r="AG77" s="2513"/>
      <c r="AH77" s="2513"/>
      <c r="AI77" s="2513"/>
      <c r="AJ77" s="2513"/>
      <c r="AK77" s="2513"/>
      <c r="AL77" s="2513"/>
      <c r="AM77" s="2513"/>
      <c r="AN77" s="2513"/>
      <c r="AO77" s="2513"/>
      <c r="AP77" s="2513"/>
      <c r="AQ77" s="2513"/>
      <c r="AR77" s="2513"/>
      <c r="AS77" s="2513"/>
      <c r="AT77" s="2513"/>
      <c r="AU77" s="2513"/>
      <c r="AV77" s="2513"/>
      <c r="AW77" s="2513"/>
      <c r="AX77" s="2513"/>
      <c r="AY77" s="2513"/>
      <c r="AZ77" s="2513"/>
      <c r="BA77" s="2513"/>
      <c r="BB77" s="2513"/>
      <c r="BC77" s="2513"/>
      <c r="BD77" s="1445"/>
      <c r="BE77" s="110"/>
    </row>
    <row r="78" spans="1:57" s="29" customFormat="1" ht="36.7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446"/>
      <c r="V78" s="110"/>
      <c r="W78" s="110"/>
      <c r="X78" s="110"/>
      <c r="Y78" s="110"/>
      <c r="Z78" s="110"/>
      <c r="AA78" s="78"/>
      <c r="AB78" s="110"/>
      <c r="AC78" s="110"/>
      <c r="AD78" s="110"/>
      <c r="AE78" s="1460"/>
      <c r="AF78" s="1460"/>
      <c r="AG78" s="1460"/>
      <c r="AH78" s="1460"/>
      <c r="AI78" s="1460"/>
      <c r="AJ78" s="1460"/>
      <c r="AK78" s="1460"/>
      <c r="AL78" s="1460"/>
      <c r="AM78" s="1460"/>
      <c r="AN78" s="1460"/>
      <c r="AO78" s="1461"/>
      <c r="AP78" s="1461"/>
      <c r="AQ78" s="1461"/>
      <c r="AR78" s="1461"/>
      <c r="AS78" s="1461"/>
      <c r="AT78" s="1461"/>
      <c r="AU78" s="1461"/>
      <c r="AV78" s="1461"/>
      <c r="AW78" s="1461"/>
      <c r="AX78" s="1461"/>
      <c r="AY78" s="1461"/>
      <c r="AZ78" s="1461"/>
      <c r="BA78" s="1461"/>
      <c r="BB78" s="1461"/>
      <c r="BC78" s="1461"/>
      <c r="BD78" s="1445"/>
      <c r="BE78" s="110"/>
    </row>
    <row r="79" spans="1:57" s="86" customFormat="1" ht="38.2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2512" t="s">
        <v>298</v>
      </c>
      <c r="V79" s="2512"/>
      <c r="W79" s="2512"/>
      <c r="X79" s="1447"/>
      <c r="Y79" s="1448"/>
      <c r="Z79" s="1448"/>
      <c r="AA79" s="2514" t="s">
        <v>299</v>
      </c>
      <c r="AB79" s="2514"/>
      <c r="AC79" s="2514"/>
      <c r="AD79" s="1443" t="s">
        <v>72</v>
      </c>
      <c r="AE79" s="1449"/>
      <c r="AF79" s="1450"/>
      <c r="AG79" s="110"/>
      <c r="AH79" s="1410"/>
      <c r="AI79" s="1410"/>
      <c r="AJ79" s="2515" t="s">
        <v>300</v>
      </c>
      <c r="AK79" s="2515"/>
      <c r="AL79" s="2515"/>
      <c r="AM79" s="2515"/>
      <c r="AN79" s="2515"/>
      <c r="AO79" s="2515"/>
      <c r="AP79" s="2515"/>
      <c r="AQ79" s="2515"/>
      <c r="AR79" s="1447"/>
      <c r="AS79" s="1448"/>
      <c r="AT79" s="1448"/>
      <c r="AU79" s="1876"/>
      <c r="AV79" s="110"/>
      <c r="AW79" s="202" t="s">
        <v>301</v>
      </c>
      <c r="AX79" s="202"/>
      <c r="AY79" s="202"/>
      <c r="AZ79" s="1451"/>
      <c r="BA79" s="1443"/>
      <c r="BB79" s="110"/>
      <c r="BC79" s="110"/>
      <c r="BD79" s="110"/>
      <c r="BE79" s="110"/>
    </row>
    <row r="80" spans="1:57" s="29" customFormat="1" ht="24.7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446"/>
      <c r="V80" s="1452"/>
      <c r="W80"/>
      <c r="X80" s="2502" t="s">
        <v>73</v>
      </c>
      <c r="Y80" s="2502"/>
      <c r="Z80" s="2502"/>
      <c r="AA80" s="2506" t="s">
        <v>74</v>
      </c>
      <c r="AB80" s="2506"/>
      <c r="AC80" s="2506"/>
      <c r="AD80" s="1450"/>
      <c r="AE80" s="1453"/>
      <c r="AF80" s="1450"/>
      <c r="AG80" s="110"/>
      <c r="AH80" s="110"/>
      <c r="AI80" s="110"/>
      <c r="AJ80" s="110"/>
      <c r="AK80" s="110"/>
      <c r="AL80" s="110"/>
      <c r="AM80" s="110"/>
      <c r="AN80" s="110"/>
      <c r="AO80" s="1454"/>
      <c r="AP80"/>
      <c r="AQ80"/>
      <c r="AR80" s="2502" t="s">
        <v>73</v>
      </c>
      <c r="AS80" s="2502"/>
      <c r="AT80" s="2502"/>
      <c r="AU80" s="1460"/>
      <c r="AV80" s="1455"/>
      <c r="AW80" s="2506" t="s">
        <v>74</v>
      </c>
      <c r="AX80" s="2506"/>
      <c r="AY80" s="2506"/>
      <c r="AZ80" s="1450"/>
      <c r="BA80" s="110"/>
      <c r="BB80" s="110"/>
      <c r="BC80" s="110"/>
      <c r="BD80" s="110"/>
      <c r="BE80" s="110"/>
    </row>
    <row r="81" spans="1:57" s="29" customFormat="1" ht="24.75" customHeight="1">
      <c r="A81" s="240"/>
      <c r="B81" s="2511"/>
      <c r="C81" s="2511"/>
      <c r="D81" s="2511"/>
      <c r="E81" s="2511"/>
      <c r="F81" s="2511"/>
      <c r="G81" s="2511"/>
      <c r="H81" s="2511"/>
      <c r="I81" s="2511"/>
      <c r="J81" s="2511"/>
      <c r="K81" s="2511"/>
      <c r="L81" s="2511"/>
      <c r="M81" s="2511"/>
      <c r="N81" s="2511"/>
      <c r="O81" s="2511"/>
      <c r="P81" s="2511"/>
      <c r="Q81" s="2511"/>
      <c r="R81" s="2511"/>
      <c r="S81" s="2511"/>
      <c r="T81" s="2511"/>
      <c r="U81" s="2511"/>
      <c r="V81" s="2511"/>
      <c r="W81" s="2511"/>
      <c r="X81" s="2511"/>
      <c r="Y81" s="2511"/>
      <c r="Z81" s="2511"/>
      <c r="AA81" s="1392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1456"/>
      <c r="AQ81" s="240"/>
      <c r="AR81" s="240"/>
      <c r="AS81" s="1457"/>
      <c r="AT81" s="240"/>
      <c r="AU81" s="1883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</row>
    <row r="82" spans="2:57" s="29" customFormat="1" ht="78.75" customHeight="1">
      <c r="B82" s="244" t="s">
        <v>88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9"/>
      <c r="W82" s="245"/>
      <c r="X82" s="246"/>
      <c r="Y82" s="250"/>
      <c r="Z82" s="248"/>
      <c r="AA82" s="247"/>
      <c r="AB82" s="94"/>
      <c r="AC82" s="98"/>
      <c r="AE82" s="95"/>
      <c r="AF82" s="98"/>
      <c r="AH82" s="75"/>
      <c r="AI82" s="75"/>
      <c r="AJ82" s="75"/>
      <c r="AK82" s="75"/>
      <c r="AL82" s="75"/>
      <c r="AM82" s="75"/>
      <c r="AN82" s="334"/>
      <c r="AO82" s="472"/>
      <c r="AP82" s="473"/>
      <c r="AQ82" s="472"/>
      <c r="AR82" s="331"/>
      <c r="AS82" s="461"/>
      <c r="AT82" s="331"/>
      <c r="AU82" s="462"/>
      <c r="AV82" s="400"/>
      <c r="AW82" s="463"/>
      <c r="AX82" s="464"/>
      <c r="AY82" s="464"/>
      <c r="AZ82" s="464"/>
      <c r="BA82" s="464"/>
      <c r="BB82" s="331"/>
      <c r="BC82" s="331"/>
      <c r="BD82" s="331"/>
      <c r="BE82" s="331"/>
    </row>
    <row r="83" spans="22:57" s="29" customFormat="1" ht="78.75" customHeight="1">
      <c r="V83" s="73"/>
      <c r="W83" s="73"/>
      <c r="X83" s="73"/>
      <c r="Y83" s="106"/>
      <c r="Z83" s="106"/>
      <c r="AA83" s="106"/>
      <c r="AB83" s="106"/>
      <c r="AC83" s="106"/>
      <c r="AD83" s="106"/>
      <c r="AE83" s="107"/>
      <c r="AF83" s="107"/>
      <c r="AG83" s="107"/>
      <c r="AH83" s="107"/>
      <c r="AI83" s="107"/>
      <c r="AJ83" s="107"/>
      <c r="AK83" s="107"/>
      <c r="AL83" s="107"/>
      <c r="AM83" s="107"/>
      <c r="AN83" s="335"/>
      <c r="AO83" s="335"/>
      <c r="AP83" s="335"/>
      <c r="AQ83" s="335"/>
      <c r="AR83" s="335"/>
      <c r="AS83" s="397"/>
      <c r="AT83" s="397"/>
      <c r="AU83" s="397"/>
      <c r="AV83" s="397"/>
      <c r="AW83" s="397"/>
      <c r="AX83" s="397"/>
      <c r="AY83" s="397"/>
      <c r="AZ83" s="397"/>
      <c r="BA83" s="397"/>
      <c r="BB83" s="331"/>
      <c r="BC83" s="331"/>
      <c r="BD83" s="331"/>
      <c r="BE83" s="331"/>
    </row>
    <row r="84" spans="21:57" s="29" customFormat="1" ht="78.75" customHeight="1">
      <c r="U84" s="108"/>
      <c r="V84" s="27"/>
      <c r="W84" s="109"/>
      <c r="X84" s="70"/>
      <c r="Y84" s="106"/>
      <c r="Z84" s="106"/>
      <c r="AA84" s="106"/>
      <c r="AB84" s="106"/>
      <c r="AC84" s="106"/>
      <c r="AD84" s="106"/>
      <c r="AE84" s="75"/>
      <c r="AF84" s="107"/>
      <c r="AG84" s="107"/>
      <c r="AH84" s="107"/>
      <c r="AI84" s="107"/>
      <c r="AJ84" s="107"/>
      <c r="AK84" s="107"/>
      <c r="AL84" s="107"/>
      <c r="AM84" s="107"/>
      <c r="AN84" s="335"/>
      <c r="AO84" s="335"/>
      <c r="AP84" s="335"/>
      <c r="AQ84" s="335"/>
      <c r="AR84" s="335"/>
      <c r="AS84" s="397"/>
      <c r="AT84" s="402"/>
      <c r="AU84" s="402"/>
      <c r="AV84" s="402"/>
      <c r="AW84" s="402"/>
      <c r="AX84" s="402"/>
      <c r="AY84" s="402"/>
      <c r="AZ84" s="397"/>
      <c r="BA84" s="397"/>
      <c r="BB84" s="331"/>
      <c r="BC84" s="331"/>
      <c r="BD84" s="331"/>
      <c r="BE84" s="331"/>
    </row>
    <row r="85" spans="21:30" ht="78.75" customHeight="1">
      <c r="U85" s="1"/>
      <c r="V85" s="111"/>
      <c r="W85" s="1"/>
      <c r="X85" s="111"/>
      <c r="Y85" s="1"/>
      <c r="Z85" s="1"/>
      <c r="AA85" s="1"/>
      <c r="AB85" s="1"/>
      <c r="AC85" s="1"/>
      <c r="AD85" s="1"/>
    </row>
    <row r="90" ht="78.75" customHeight="1">
      <c r="AA90" s="5" t="s">
        <v>101</v>
      </c>
    </row>
  </sheetData>
  <sheetProtection/>
  <mergeCells count="198">
    <mergeCell ref="X80:Z80"/>
    <mergeCell ref="AA80:AC80"/>
    <mergeCell ref="AR80:AT80"/>
    <mergeCell ref="AW80:AY80"/>
    <mergeCell ref="B81:Z81"/>
    <mergeCell ref="U75:X75"/>
    <mergeCell ref="AF77:BC77"/>
    <mergeCell ref="U79:W79"/>
    <mergeCell ref="AA79:AC79"/>
    <mergeCell ref="AJ79:AQ79"/>
    <mergeCell ref="X72:Z72"/>
    <mergeCell ref="AU72:AW72"/>
    <mergeCell ref="AX72:AZ72"/>
    <mergeCell ref="AG73:BB73"/>
    <mergeCell ref="U74:Z74"/>
    <mergeCell ref="AG74:BB74"/>
    <mergeCell ref="B71:T71"/>
    <mergeCell ref="V71:X71"/>
    <mergeCell ref="AO71:AP71"/>
    <mergeCell ref="AQ71:AV71"/>
    <mergeCell ref="AA68:AA70"/>
    <mergeCell ref="AB68:AB70"/>
    <mergeCell ref="AE68:AH69"/>
    <mergeCell ref="AI68:AN69"/>
    <mergeCell ref="AO68:AP68"/>
    <mergeCell ref="AQ68:AV68"/>
    <mergeCell ref="AO69:AP69"/>
    <mergeCell ref="AQ69:AV69"/>
    <mergeCell ref="AE70:AH71"/>
    <mergeCell ref="AI70:AN71"/>
    <mergeCell ref="AO70:AP70"/>
    <mergeCell ref="AQ70:AV70"/>
    <mergeCell ref="AB66:AB67"/>
    <mergeCell ref="AO66:AP66"/>
    <mergeCell ref="AQ66:AV66"/>
    <mergeCell ref="AO67:AP67"/>
    <mergeCell ref="AQ67:AV67"/>
    <mergeCell ref="B68:T70"/>
    <mergeCell ref="U68:U70"/>
    <mergeCell ref="V68:X70"/>
    <mergeCell ref="Y68:Y70"/>
    <mergeCell ref="Z68:Z70"/>
    <mergeCell ref="B66:T67"/>
    <mergeCell ref="U66:U67"/>
    <mergeCell ref="V66:X67"/>
    <mergeCell ref="Y66:Y67"/>
    <mergeCell ref="Z66:Z67"/>
    <mergeCell ref="AA66:AA67"/>
    <mergeCell ref="AE63:AH67"/>
    <mergeCell ref="AI63:AN67"/>
    <mergeCell ref="AO63:AP63"/>
    <mergeCell ref="AQ63:AV63"/>
    <mergeCell ref="AO64:AP64"/>
    <mergeCell ref="AQ64:AV64"/>
    <mergeCell ref="AO65:AP65"/>
    <mergeCell ref="AQ65:AV65"/>
    <mergeCell ref="AW60:AX61"/>
    <mergeCell ref="AY60:AZ61"/>
    <mergeCell ref="BB60:BB61"/>
    <mergeCell ref="B63:T65"/>
    <mergeCell ref="U63:U65"/>
    <mergeCell ref="V63:X65"/>
    <mergeCell ref="Y63:Y65"/>
    <mergeCell ref="Z63:Z65"/>
    <mergeCell ref="AA63:AA65"/>
    <mergeCell ref="AB63:AB65"/>
    <mergeCell ref="T58:BD58"/>
    <mergeCell ref="B60:T62"/>
    <mergeCell ref="U60:U62"/>
    <mergeCell ref="V60:X62"/>
    <mergeCell ref="Y60:Z61"/>
    <mergeCell ref="AA60:AB61"/>
    <mergeCell ref="AE60:AH62"/>
    <mergeCell ref="AI60:AN62"/>
    <mergeCell ref="AO60:AP62"/>
    <mergeCell ref="AQ60:AV62"/>
    <mergeCell ref="T54:U54"/>
    <mergeCell ref="W54:X54"/>
    <mergeCell ref="Y54:Z54"/>
    <mergeCell ref="AC54:AS54"/>
    <mergeCell ref="AT54:AY54"/>
    <mergeCell ref="T55:U55"/>
    <mergeCell ref="W55:X55"/>
    <mergeCell ref="Y55:Z55"/>
    <mergeCell ref="AC55:AS55"/>
    <mergeCell ref="AT55:AY55"/>
    <mergeCell ref="B52:Z52"/>
    <mergeCell ref="AB52:AY52"/>
    <mergeCell ref="BH52:BR52"/>
    <mergeCell ref="T53:U53"/>
    <mergeCell ref="W53:X53"/>
    <mergeCell ref="Y53:Z53"/>
    <mergeCell ref="AC53:AS53"/>
    <mergeCell ref="AT53:AY53"/>
    <mergeCell ref="AE48:AO48"/>
    <mergeCell ref="T49:U49"/>
    <mergeCell ref="AE49:AO49"/>
    <mergeCell ref="T50:U50"/>
    <mergeCell ref="AE50:AO50"/>
    <mergeCell ref="T51:V51"/>
    <mergeCell ref="AE51:AO51"/>
    <mergeCell ref="AE44:AO44"/>
    <mergeCell ref="U45:V45"/>
    <mergeCell ref="AE45:AO45"/>
    <mergeCell ref="U46:V46"/>
    <mergeCell ref="AE46:AO46"/>
    <mergeCell ref="U47:V47"/>
    <mergeCell ref="AE47:AO47"/>
    <mergeCell ref="B41:AD41"/>
    <mergeCell ref="B42:AD42"/>
    <mergeCell ref="B43:AD43"/>
    <mergeCell ref="B44:B51"/>
    <mergeCell ref="U44:V44"/>
    <mergeCell ref="AB44:AD51"/>
    <mergeCell ref="T48:U48"/>
    <mergeCell ref="B36:BE36"/>
    <mergeCell ref="T37:V37"/>
    <mergeCell ref="W37:AD37"/>
    <mergeCell ref="B38:AD38"/>
    <mergeCell ref="B39:BE39"/>
    <mergeCell ref="T40:V40"/>
    <mergeCell ref="W40:AD40"/>
    <mergeCell ref="W31:AD31"/>
    <mergeCell ref="T32:V32"/>
    <mergeCell ref="W32:AD32"/>
    <mergeCell ref="B33:AD33"/>
    <mergeCell ref="B34:AD34"/>
    <mergeCell ref="B35:BE35"/>
    <mergeCell ref="T27:V27"/>
    <mergeCell ref="W27:AD27"/>
    <mergeCell ref="T28:V28"/>
    <mergeCell ref="W28:AD28"/>
    <mergeCell ref="B29:AD29"/>
    <mergeCell ref="B30:BE30"/>
    <mergeCell ref="T23:V23"/>
    <mergeCell ref="W23:AD23"/>
    <mergeCell ref="B24:AD24"/>
    <mergeCell ref="B25:BE25"/>
    <mergeCell ref="T26:V26"/>
    <mergeCell ref="W26:AD26"/>
    <mergeCell ref="T20:V20"/>
    <mergeCell ref="W20:AD20"/>
    <mergeCell ref="B21:BE21"/>
    <mergeCell ref="B22:BE22"/>
    <mergeCell ref="AR16:AR19"/>
    <mergeCell ref="AS16:AS19"/>
    <mergeCell ref="AT16:AT19"/>
    <mergeCell ref="AU16:AU19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W9:AT9"/>
    <mergeCell ref="W10:AB10"/>
    <mergeCell ref="AD10:AF10"/>
    <mergeCell ref="BB10:BD11"/>
    <mergeCell ref="T11:V11"/>
    <mergeCell ref="W11:Z11"/>
    <mergeCell ref="AD11:AT11"/>
    <mergeCell ref="T7:U7"/>
    <mergeCell ref="W7:AB7"/>
    <mergeCell ref="AE7:AT7"/>
    <mergeCell ref="BB7:BD7"/>
    <mergeCell ref="T8:V8"/>
    <mergeCell ref="AM8:AT8"/>
    <mergeCell ref="BB8:BD8"/>
    <mergeCell ref="B2:BA2"/>
    <mergeCell ref="B4:BA4"/>
    <mergeCell ref="W5:AL5"/>
    <mergeCell ref="T6:U6"/>
    <mergeCell ref="X6:AG6"/>
    <mergeCell ref="BB6:B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12"/>
  <sheetViews>
    <sheetView zoomScale="25" zoomScaleNormal="25" zoomScaleSheetLayoutView="25" zoomScalePageLayoutView="0" workbookViewId="0" topLeftCell="A37">
      <selection activeCell="V6" sqref="V6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68.87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2" width="12.75390625" style="6" customWidth="1"/>
    <col min="33" max="33" width="9.625" style="6" customWidth="1"/>
    <col min="34" max="34" width="10.75390625" style="6" customWidth="1"/>
    <col min="35" max="35" width="12.375" style="6" customWidth="1"/>
    <col min="36" max="36" width="10.75390625" style="6" customWidth="1"/>
    <col min="37" max="37" width="18.875" style="6" customWidth="1"/>
    <col min="38" max="38" width="15.25390625" style="6" customWidth="1"/>
    <col min="39" max="39" width="13.625" style="6" customWidth="1"/>
    <col min="40" max="40" width="11.75390625" style="313" customWidth="1"/>
    <col min="41" max="41" width="12.75390625" style="6" customWidth="1"/>
    <col min="42" max="53" width="10.75390625" style="1" customWidth="1"/>
    <col min="54" max="54" width="14.125" style="318" customWidth="1"/>
    <col min="55" max="57" width="10.75390625" style="318" customWidth="1"/>
    <col min="58" max="16384" width="10.125" style="1" customWidth="1"/>
  </cols>
  <sheetData>
    <row r="2" spans="2:88" s="244" customFormat="1" ht="39" customHeight="1">
      <c r="B2" s="3044" t="s">
        <v>134</v>
      </c>
      <c r="C2" s="3044"/>
      <c r="D2" s="3044"/>
      <c r="E2" s="3044"/>
      <c r="F2" s="3044"/>
      <c r="G2" s="3044"/>
      <c r="H2" s="3044"/>
      <c r="I2" s="3044"/>
      <c r="J2" s="3044"/>
      <c r="K2" s="3044"/>
      <c r="L2" s="3044"/>
      <c r="M2" s="3044"/>
      <c r="N2" s="3044"/>
      <c r="O2" s="3044"/>
      <c r="P2" s="3044"/>
      <c r="Q2" s="3044"/>
      <c r="R2" s="3044"/>
      <c r="S2" s="3044"/>
      <c r="T2" s="3044"/>
      <c r="U2" s="3044"/>
      <c r="V2" s="3044"/>
      <c r="W2" s="3044"/>
      <c r="X2" s="3044"/>
      <c r="Y2" s="3044"/>
      <c r="Z2" s="3044"/>
      <c r="AA2" s="3044"/>
      <c r="AB2" s="3044"/>
      <c r="AC2" s="3044"/>
      <c r="AD2" s="3044"/>
      <c r="AE2" s="3044"/>
      <c r="AF2" s="3044"/>
      <c r="AG2" s="3044"/>
      <c r="AH2" s="3044"/>
      <c r="AI2" s="3044"/>
      <c r="AJ2" s="3044"/>
      <c r="AK2" s="3044"/>
      <c r="AL2" s="3044"/>
      <c r="AM2" s="3044"/>
      <c r="AN2" s="3044"/>
      <c r="AO2" s="3044"/>
      <c r="AP2" s="3044"/>
      <c r="AQ2" s="3044"/>
      <c r="AR2" s="3044"/>
      <c r="AS2" s="3044"/>
      <c r="AT2" s="3044"/>
      <c r="AU2" s="3044"/>
      <c r="AV2" s="3044"/>
      <c r="AW2" s="3044"/>
      <c r="AX2" s="3044"/>
      <c r="AY2" s="3044"/>
      <c r="AZ2" s="3044"/>
      <c r="BA2" s="3044"/>
      <c r="BB2" s="518"/>
      <c r="BC2" s="518"/>
      <c r="BD2" s="518"/>
      <c r="BE2" s="51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ht="15.75" customHeight="1"/>
    <row r="4" spans="2:53" ht="56.25" customHeight="1">
      <c r="B4" s="3046" t="s">
        <v>0</v>
      </c>
      <c r="C4" s="3046"/>
      <c r="D4" s="3046"/>
      <c r="E4" s="3046"/>
      <c r="F4" s="3046"/>
      <c r="G4" s="3046"/>
      <c r="H4" s="3046"/>
      <c r="I4" s="3046"/>
      <c r="J4" s="3046"/>
      <c r="K4" s="3046"/>
      <c r="L4" s="3046"/>
      <c r="M4" s="3046"/>
      <c r="N4" s="3046"/>
      <c r="O4" s="3046"/>
      <c r="P4" s="3046"/>
      <c r="Q4" s="3046"/>
      <c r="R4" s="3046"/>
      <c r="S4" s="3046"/>
      <c r="T4" s="3046"/>
      <c r="U4" s="3618"/>
      <c r="V4" s="3618"/>
      <c r="W4" s="3618"/>
      <c r="X4" s="3618"/>
      <c r="Y4" s="3618"/>
      <c r="Z4" s="3618"/>
      <c r="AA4" s="3618"/>
      <c r="AB4" s="3618"/>
      <c r="AC4" s="3618"/>
      <c r="AD4" s="3618"/>
      <c r="AE4" s="3618"/>
      <c r="AF4" s="3618"/>
      <c r="AG4" s="3618"/>
      <c r="AH4" s="3618"/>
      <c r="AI4" s="3618"/>
      <c r="AJ4" s="3618"/>
      <c r="AK4" s="3618"/>
      <c r="AL4" s="3618"/>
      <c r="AM4" s="3618"/>
      <c r="AN4" s="3618"/>
      <c r="AO4" s="3618"/>
      <c r="AP4" s="3618"/>
      <c r="AQ4" s="3618"/>
      <c r="AR4" s="3618"/>
      <c r="AS4" s="3618"/>
      <c r="AT4" s="3618"/>
      <c r="AU4" s="3618"/>
      <c r="AV4" s="3618"/>
      <c r="AW4" s="3618"/>
      <c r="AX4" s="3618"/>
      <c r="AY4" s="3618"/>
      <c r="AZ4" s="3618"/>
      <c r="BA4" s="3618"/>
    </row>
    <row r="5" spans="2:53" ht="42.75" customHeigh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4"/>
      <c r="W5" s="2376" t="s">
        <v>1</v>
      </c>
      <c r="X5" s="2376"/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310"/>
      <c r="AL5" s="310"/>
      <c r="AM5" s="310"/>
      <c r="AN5" s="3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</row>
    <row r="6" spans="20:57" ht="50.25" customHeight="1">
      <c r="T6" s="3193" t="s">
        <v>87</v>
      </c>
      <c r="U6" s="3193"/>
      <c r="V6" s="196"/>
      <c r="W6" s="215"/>
      <c r="X6" s="3879"/>
      <c r="Y6" s="3879"/>
      <c r="Z6" s="3879"/>
      <c r="AA6" s="3879"/>
      <c r="AB6" s="3879"/>
      <c r="AC6" s="3879"/>
      <c r="AD6" s="3879"/>
      <c r="AE6" s="3879"/>
      <c r="AF6" s="3879"/>
      <c r="AG6" s="3879"/>
      <c r="AH6" s="195"/>
      <c r="AI6" s="195"/>
      <c r="AJ6" s="195"/>
      <c r="AK6" s="195"/>
      <c r="AL6" s="195"/>
      <c r="AM6" s="195"/>
      <c r="AN6" s="315"/>
      <c r="AO6" s="195"/>
      <c r="AP6" s="195"/>
      <c r="AQ6" s="7"/>
      <c r="AR6" s="123"/>
      <c r="AS6" s="195"/>
      <c r="AT6" s="195"/>
      <c r="AU6" s="195"/>
      <c r="AV6" s="207" t="s">
        <v>2</v>
      </c>
      <c r="AW6" s="208"/>
      <c r="AX6" s="208"/>
      <c r="AY6" s="208"/>
      <c r="AZ6" s="208"/>
      <c r="BA6" s="208"/>
      <c r="BB6" s="3862"/>
      <c r="BC6" s="3862"/>
      <c r="BD6" s="3862"/>
      <c r="BE6" s="337"/>
    </row>
    <row r="7" spans="2:57" ht="43.5" customHeight="1">
      <c r="B7" s="3469" t="s">
        <v>135</v>
      </c>
      <c r="C7" s="3469"/>
      <c r="D7" s="3469"/>
      <c r="E7" s="3469"/>
      <c r="F7" s="3469"/>
      <c r="G7" s="3469"/>
      <c r="H7" s="3469"/>
      <c r="I7" s="3469"/>
      <c r="J7" s="3469"/>
      <c r="K7" s="3469"/>
      <c r="L7" s="3469"/>
      <c r="M7" s="3469"/>
      <c r="N7" s="3469"/>
      <c r="O7" s="3469"/>
      <c r="P7" s="3469"/>
      <c r="Q7" s="3469"/>
      <c r="R7" s="3469"/>
      <c r="S7" s="3469"/>
      <c r="T7" s="3469"/>
      <c r="U7" s="3469"/>
      <c r="V7" s="3469"/>
      <c r="W7" s="3039" t="s">
        <v>104</v>
      </c>
      <c r="X7" s="3257"/>
      <c r="Y7" s="3257"/>
      <c r="Z7" s="3257"/>
      <c r="AA7" s="3257"/>
      <c r="AB7" s="3257"/>
      <c r="AC7" s="204" t="s">
        <v>3</v>
      </c>
      <c r="AD7" s="9"/>
      <c r="AE7" s="10"/>
      <c r="AF7" s="10"/>
      <c r="AG7" s="10"/>
      <c r="AH7" s="10"/>
      <c r="AI7" s="10"/>
      <c r="AJ7" s="10"/>
      <c r="AK7" s="10"/>
      <c r="AL7" s="10"/>
      <c r="AM7" s="10"/>
      <c r="AN7" s="316"/>
      <c r="AO7" s="10"/>
      <c r="AP7" s="10"/>
      <c r="AQ7" s="519"/>
      <c r="AR7" s="123"/>
      <c r="AS7" s="520"/>
      <c r="AT7" s="124"/>
      <c r="AU7" s="124"/>
      <c r="AV7" s="210" t="s">
        <v>4</v>
      </c>
      <c r="AW7" s="208"/>
      <c r="AX7" s="208"/>
      <c r="AY7" s="208"/>
      <c r="AZ7" s="208"/>
      <c r="BA7" s="208"/>
      <c r="BB7" s="3476" t="s">
        <v>5</v>
      </c>
      <c r="BC7" s="3476"/>
      <c r="BD7" s="3476"/>
      <c r="BE7" s="338"/>
    </row>
    <row r="8" spans="23:58" ht="42" customHeight="1">
      <c r="W8" s="721" t="s">
        <v>136</v>
      </c>
      <c r="X8" s="721"/>
      <c r="Y8" s="721"/>
      <c r="Z8" s="721"/>
      <c r="AA8" s="721"/>
      <c r="AB8" s="721"/>
      <c r="AC8" s="721"/>
      <c r="AD8" s="721"/>
      <c r="AE8" s="721"/>
      <c r="AF8" s="721"/>
      <c r="AG8" s="3871" t="s">
        <v>162</v>
      </c>
      <c r="AH8" s="3871"/>
      <c r="AI8" s="3871"/>
      <c r="AJ8" s="3871"/>
      <c r="AK8" s="721"/>
      <c r="AL8" s="721"/>
      <c r="AM8" s="721"/>
      <c r="AN8" s="721"/>
      <c r="AO8" s="721"/>
      <c r="AP8" s="721"/>
      <c r="AQ8" s="706"/>
      <c r="AR8" s="706"/>
      <c r="AS8" s="706"/>
      <c r="AT8" s="706"/>
      <c r="AU8" s="706"/>
      <c r="AV8" s="706"/>
      <c r="AW8" s="208"/>
      <c r="AX8" s="208"/>
      <c r="AY8" s="208"/>
      <c r="AZ8" s="208"/>
      <c r="BA8" s="208"/>
      <c r="BB8" s="3476" t="s">
        <v>145</v>
      </c>
      <c r="BC8" s="3476"/>
      <c r="BD8" s="3476"/>
      <c r="BE8" s="338"/>
      <c r="BF8" s="1">
        <v>1.1</v>
      </c>
    </row>
    <row r="9" spans="2:57" ht="42" customHeight="1"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870" t="s">
        <v>163</v>
      </c>
      <c r="U9" s="3870"/>
      <c r="V9" s="3870"/>
      <c r="W9" s="3863" t="s">
        <v>164</v>
      </c>
      <c r="X9" s="3863"/>
      <c r="Y9" s="3863"/>
      <c r="Z9" s="3863"/>
      <c r="AA9" s="3863"/>
      <c r="AB9" s="3863"/>
      <c r="AC9" s="3863"/>
      <c r="AD9" s="3863"/>
      <c r="AE9" s="3863"/>
      <c r="AF9" s="3863"/>
      <c r="AG9" s="3863"/>
      <c r="AH9" s="3863"/>
      <c r="AI9" s="3863"/>
      <c r="AJ9" s="3863"/>
      <c r="AK9" s="3863"/>
      <c r="AL9" s="3863"/>
      <c r="AM9" s="3863"/>
      <c r="AN9" s="3863"/>
      <c r="AO9" s="3863"/>
      <c r="AP9" s="3863"/>
      <c r="AW9" s="208"/>
      <c r="AX9" s="208"/>
      <c r="AY9" s="208"/>
      <c r="AZ9" s="208"/>
      <c r="BA9" s="208"/>
      <c r="BB9" s="339"/>
      <c r="BC9" s="339"/>
      <c r="BD9" s="339"/>
      <c r="BE9" s="340"/>
    </row>
    <row r="10" spans="20:73" ht="48" customHeight="1">
      <c r="T10" s="3034" t="s">
        <v>160</v>
      </c>
      <c r="U10" s="3034"/>
      <c r="V10" s="3034"/>
      <c r="W10" s="3038" t="s">
        <v>98</v>
      </c>
      <c r="X10" s="3257"/>
      <c r="Y10" s="3257"/>
      <c r="Z10" s="3257"/>
      <c r="AA10" s="3257"/>
      <c r="AB10" s="3257"/>
      <c r="AC10" s="204" t="s">
        <v>3</v>
      </c>
      <c r="AD10" s="3935" t="s">
        <v>75</v>
      </c>
      <c r="AE10" s="3935"/>
      <c r="AF10" s="3935"/>
      <c r="AG10" s="11"/>
      <c r="AH10" s="11"/>
      <c r="AI10" s="11"/>
      <c r="AJ10" s="11"/>
      <c r="AK10" s="11"/>
      <c r="AL10" s="11"/>
      <c r="AM10" s="11"/>
      <c r="AN10" s="317"/>
      <c r="AO10" s="11"/>
      <c r="AP10" s="10"/>
      <c r="AQ10" s="519"/>
      <c r="AR10" s="521"/>
      <c r="AS10" s="520"/>
      <c r="AT10" s="124"/>
      <c r="AU10" s="124"/>
      <c r="AV10" s="210" t="s">
        <v>7</v>
      </c>
      <c r="AW10" s="208"/>
      <c r="AX10" s="208"/>
      <c r="AY10" s="208"/>
      <c r="AZ10" s="208"/>
      <c r="BA10" s="208"/>
      <c r="BB10" s="3934"/>
      <c r="BC10" s="3934"/>
      <c r="BD10" s="3934"/>
      <c r="BE10" s="337"/>
      <c r="BF10" s="3949"/>
      <c r="BG10" s="3949"/>
      <c r="BH10" s="3949"/>
      <c r="BI10" s="3949"/>
      <c r="BJ10" s="3949"/>
      <c r="BK10" s="3949"/>
      <c r="BL10" s="3949"/>
      <c r="BM10" s="3949"/>
      <c r="BN10" s="3949"/>
      <c r="BO10" s="3949"/>
      <c r="BP10" s="3949"/>
      <c r="BQ10" s="3949"/>
      <c r="BR10" s="3949"/>
      <c r="BS10" s="3949"/>
      <c r="BT10" s="3949"/>
      <c r="BU10" s="3949"/>
    </row>
    <row r="11" spans="21:73" ht="48" customHeight="1">
      <c r="U11" s="12"/>
      <c r="V11" s="12"/>
      <c r="W11" s="3038" t="s">
        <v>8</v>
      </c>
      <c r="X11" s="3257"/>
      <c r="Y11" s="3257"/>
      <c r="Z11" s="3257"/>
      <c r="AA11" s="8"/>
      <c r="AB11" s="8"/>
      <c r="AC11" s="204" t="s">
        <v>3</v>
      </c>
      <c r="AD11" s="205"/>
      <c r="AE11" s="11"/>
      <c r="AF11" s="11"/>
      <c r="AG11" s="11"/>
      <c r="AH11" s="11"/>
      <c r="AI11" s="11"/>
      <c r="AJ11" s="11"/>
      <c r="AK11" s="11"/>
      <c r="AL11" s="11"/>
      <c r="AM11" s="11"/>
      <c r="AN11" s="317"/>
      <c r="AO11" s="11"/>
      <c r="AP11" s="11"/>
      <c r="AQ11" s="519"/>
      <c r="AR11" s="722"/>
      <c r="AT11" s="13"/>
      <c r="AU11" s="13"/>
      <c r="AV11" s="519"/>
      <c r="AW11" s="519"/>
      <c r="AX11" s="519"/>
      <c r="AY11" s="519"/>
      <c r="AZ11" s="519"/>
      <c r="BA11" s="519"/>
      <c r="BF11" s="3949"/>
      <c r="BG11" s="3949"/>
      <c r="BH11" s="3949"/>
      <c r="BI11" s="3949"/>
      <c r="BJ11" s="3949"/>
      <c r="BK11" s="3949"/>
      <c r="BL11" s="3949"/>
      <c r="BM11" s="3949"/>
      <c r="BN11" s="3949"/>
      <c r="BO11" s="3949"/>
      <c r="BP11" s="3949"/>
      <c r="BQ11" s="3949"/>
      <c r="BR11" s="3949"/>
      <c r="BS11" s="3949"/>
      <c r="BT11" s="3949"/>
      <c r="BU11" s="3949"/>
    </row>
    <row r="12" spans="21:41" ht="30" customHeight="1" thickBot="1">
      <c r="U12" s="12"/>
      <c r="V12" s="12"/>
      <c r="W12" s="14"/>
      <c r="AA12" s="15"/>
      <c r="AB12" s="6"/>
      <c r="AC12" s="6"/>
      <c r="AJ12" s="1"/>
      <c r="AK12" s="1"/>
      <c r="AL12" s="1"/>
      <c r="AM12" s="1"/>
      <c r="AN12" s="318"/>
      <c r="AO12" s="1"/>
    </row>
    <row r="13" spans="2:88" s="17" customFormat="1" ht="87" customHeight="1" thickBot="1">
      <c r="B13" s="3577" t="s">
        <v>9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2368" t="s">
        <v>10</v>
      </c>
      <c r="U13" s="2368"/>
      <c r="V13" s="3735"/>
      <c r="W13" s="3580" t="s">
        <v>11</v>
      </c>
      <c r="X13" s="3581"/>
      <c r="Y13" s="3581"/>
      <c r="Z13" s="3581"/>
      <c r="AA13" s="3581"/>
      <c r="AB13" s="3581"/>
      <c r="AC13" s="3581"/>
      <c r="AD13" s="3581"/>
      <c r="AE13" s="3513" t="s">
        <v>91</v>
      </c>
      <c r="AF13" s="3514"/>
      <c r="AG13" s="3019" t="s">
        <v>13</v>
      </c>
      <c r="AH13" s="3019"/>
      <c r="AI13" s="3019"/>
      <c r="AJ13" s="3019"/>
      <c r="AK13" s="3019"/>
      <c r="AL13" s="3019"/>
      <c r="AM13" s="3019"/>
      <c r="AN13" s="3019"/>
      <c r="AO13" s="3902" t="s">
        <v>14</v>
      </c>
      <c r="AP13" s="2282" t="s">
        <v>15</v>
      </c>
      <c r="AQ13" s="3938"/>
      <c r="AR13" s="3938"/>
      <c r="AS13" s="3938"/>
      <c r="AT13" s="3938"/>
      <c r="AU13" s="3938"/>
      <c r="AV13" s="3938"/>
      <c r="AW13" s="3938"/>
      <c r="AX13" s="2292" t="s">
        <v>131</v>
      </c>
      <c r="AY13" s="2293"/>
      <c r="AZ13" s="2293"/>
      <c r="BA13" s="2293"/>
      <c r="BB13" s="2293"/>
      <c r="BC13" s="2293"/>
      <c r="BD13" s="2293"/>
      <c r="BE13" s="2294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2:88" s="17" customFormat="1" ht="48" customHeight="1" thickBot="1">
      <c r="B14" s="357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005"/>
      <c r="U14" s="3005"/>
      <c r="V14" s="3736"/>
      <c r="W14" s="3582"/>
      <c r="X14" s="3583"/>
      <c r="Y14" s="3583"/>
      <c r="Z14" s="3583"/>
      <c r="AA14" s="3583"/>
      <c r="AB14" s="3583"/>
      <c r="AC14" s="3583"/>
      <c r="AD14" s="3583"/>
      <c r="AE14" s="3020"/>
      <c r="AF14" s="3515"/>
      <c r="AG14" s="3021"/>
      <c r="AH14" s="3021"/>
      <c r="AI14" s="3021"/>
      <c r="AJ14" s="3021"/>
      <c r="AK14" s="3021"/>
      <c r="AL14" s="3021"/>
      <c r="AM14" s="3021"/>
      <c r="AN14" s="3021"/>
      <c r="AO14" s="3903"/>
      <c r="AP14" s="3939"/>
      <c r="AQ14" s="3939"/>
      <c r="AR14" s="3939"/>
      <c r="AS14" s="3939"/>
      <c r="AT14" s="3939"/>
      <c r="AU14" s="3939"/>
      <c r="AV14" s="3939"/>
      <c r="AW14" s="3939"/>
      <c r="AX14" s="3956" t="s">
        <v>78</v>
      </c>
      <c r="AY14" s="3957"/>
      <c r="AZ14" s="3957"/>
      <c r="BA14" s="3957"/>
      <c r="BB14" s="3957"/>
      <c r="BC14" s="3957"/>
      <c r="BD14" s="3957"/>
      <c r="BE14" s="3958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2:88" s="17" customFormat="1" ht="45" customHeight="1" thickBot="1">
      <c r="B15" s="357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005"/>
      <c r="U15" s="3005"/>
      <c r="V15" s="3736"/>
      <c r="W15" s="3582"/>
      <c r="X15" s="3583"/>
      <c r="Y15" s="3583"/>
      <c r="Z15" s="3583"/>
      <c r="AA15" s="3583"/>
      <c r="AB15" s="3583"/>
      <c r="AC15" s="3583"/>
      <c r="AD15" s="3583"/>
      <c r="AE15" s="3022"/>
      <c r="AF15" s="3516"/>
      <c r="AG15" s="3023"/>
      <c r="AH15" s="3023"/>
      <c r="AI15" s="3023"/>
      <c r="AJ15" s="3023"/>
      <c r="AK15" s="3023"/>
      <c r="AL15" s="3023"/>
      <c r="AM15" s="3023"/>
      <c r="AN15" s="3023"/>
      <c r="AO15" s="3903"/>
      <c r="AP15" s="3940"/>
      <c r="AQ15" s="3940"/>
      <c r="AR15" s="3940"/>
      <c r="AS15" s="3940"/>
      <c r="AT15" s="3940"/>
      <c r="AU15" s="3940"/>
      <c r="AV15" s="3940"/>
      <c r="AW15" s="3940"/>
      <c r="AX15" s="3925" t="s">
        <v>76</v>
      </c>
      <c r="AY15" s="3926"/>
      <c r="AZ15" s="3926"/>
      <c r="BA15" s="3926"/>
      <c r="BB15" s="3926"/>
      <c r="BC15" s="3926"/>
      <c r="BD15" s="3926"/>
      <c r="BE15" s="3927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2:88" s="17" customFormat="1" ht="30" customHeight="1">
      <c r="B16" s="357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005"/>
      <c r="U16" s="3005"/>
      <c r="V16" s="3736"/>
      <c r="W16" s="3582"/>
      <c r="X16" s="3583"/>
      <c r="Y16" s="3583"/>
      <c r="Z16" s="3583"/>
      <c r="AA16" s="3583"/>
      <c r="AB16" s="3583"/>
      <c r="AC16" s="3583"/>
      <c r="AD16" s="3583"/>
      <c r="AE16" s="3526" t="s">
        <v>16</v>
      </c>
      <c r="AF16" s="3531" t="s">
        <v>17</v>
      </c>
      <c r="AG16" s="3504" t="s">
        <v>18</v>
      </c>
      <c r="AH16" s="3529" t="s">
        <v>19</v>
      </c>
      <c r="AI16" s="3530"/>
      <c r="AJ16" s="3530"/>
      <c r="AK16" s="3530"/>
      <c r="AL16" s="3530"/>
      <c r="AM16" s="3530"/>
      <c r="AN16" s="3530"/>
      <c r="AO16" s="3903"/>
      <c r="AP16" s="2279" t="s">
        <v>20</v>
      </c>
      <c r="AQ16" s="2262" t="s">
        <v>21</v>
      </c>
      <c r="AR16" s="2262" t="s">
        <v>22</v>
      </c>
      <c r="AS16" s="2285" t="s">
        <v>23</v>
      </c>
      <c r="AT16" s="2285" t="s">
        <v>24</v>
      </c>
      <c r="AU16" s="2262" t="s">
        <v>25</v>
      </c>
      <c r="AV16" s="2262" t="s">
        <v>26</v>
      </c>
      <c r="AW16" s="2290" t="s">
        <v>27</v>
      </c>
      <c r="AX16" s="3936" t="s">
        <v>79</v>
      </c>
      <c r="AY16" s="3937"/>
      <c r="AZ16" s="3937"/>
      <c r="BA16" s="3937"/>
      <c r="BB16" s="3951" t="s">
        <v>79</v>
      </c>
      <c r="BC16" s="3952"/>
      <c r="BD16" s="3952"/>
      <c r="BE16" s="3953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2:88" s="21" customFormat="1" ht="30" customHeight="1" thickBot="1">
      <c r="B17" s="357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005"/>
      <c r="U17" s="3005"/>
      <c r="V17" s="3736"/>
      <c r="W17" s="3582"/>
      <c r="X17" s="3583"/>
      <c r="Y17" s="3583"/>
      <c r="Z17" s="3583"/>
      <c r="AA17" s="3583"/>
      <c r="AB17" s="3583"/>
      <c r="AC17" s="3583"/>
      <c r="AD17" s="3583"/>
      <c r="AE17" s="3527"/>
      <c r="AF17" s="3532"/>
      <c r="AG17" s="3505"/>
      <c r="AH17" s="2996" t="s">
        <v>139</v>
      </c>
      <c r="AI17" s="2997"/>
      <c r="AJ17" s="2996" t="s">
        <v>157</v>
      </c>
      <c r="AK17" s="3000"/>
      <c r="AL17" s="2997" t="s">
        <v>158</v>
      </c>
      <c r="AM17" s="3000"/>
      <c r="AN17" s="3905" t="s">
        <v>137</v>
      </c>
      <c r="AO17" s="3903"/>
      <c r="AP17" s="2280"/>
      <c r="AQ17" s="2263"/>
      <c r="AR17" s="2263"/>
      <c r="AS17" s="2286"/>
      <c r="AT17" s="2286"/>
      <c r="AU17" s="2263"/>
      <c r="AV17" s="2263"/>
      <c r="AW17" s="2291"/>
      <c r="AX17" s="3945" t="s">
        <v>29</v>
      </c>
      <c r="AY17" s="3946"/>
      <c r="AZ17" s="3946"/>
      <c r="BA17" s="3946"/>
      <c r="BB17" s="3728" t="s">
        <v>29</v>
      </c>
      <c r="BC17" s="3728"/>
      <c r="BD17" s="3728"/>
      <c r="BE17" s="3729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2:88" s="21" customFormat="1" ht="45" customHeight="1">
      <c r="B18" s="357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005"/>
      <c r="U18" s="3005"/>
      <c r="V18" s="3736"/>
      <c r="W18" s="3582"/>
      <c r="X18" s="3583"/>
      <c r="Y18" s="3583"/>
      <c r="Z18" s="3583"/>
      <c r="AA18" s="3583"/>
      <c r="AB18" s="3583"/>
      <c r="AC18" s="3583"/>
      <c r="AD18" s="3583"/>
      <c r="AE18" s="3527"/>
      <c r="AF18" s="3532"/>
      <c r="AG18" s="3505"/>
      <c r="AH18" s="2998"/>
      <c r="AI18" s="2999"/>
      <c r="AJ18" s="2998"/>
      <c r="AK18" s="3001"/>
      <c r="AL18" s="2999"/>
      <c r="AM18" s="3001"/>
      <c r="AN18" s="3906"/>
      <c r="AO18" s="3903"/>
      <c r="AP18" s="2280"/>
      <c r="AQ18" s="2263"/>
      <c r="AR18" s="2263"/>
      <c r="AS18" s="2286"/>
      <c r="AT18" s="2286"/>
      <c r="AU18" s="2263"/>
      <c r="AV18" s="2263"/>
      <c r="AW18" s="2291"/>
      <c r="AX18" s="3942" t="s">
        <v>18</v>
      </c>
      <c r="AY18" s="3947" t="s">
        <v>30</v>
      </c>
      <c r="AZ18" s="3948"/>
      <c r="BA18" s="3948"/>
      <c r="BB18" s="3954" t="s">
        <v>18</v>
      </c>
      <c r="BC18" s="3480" t="s">
        <v>30</v>
      </c>
      <c r="BD18" s="3480"/>
      <c r="BE18" s="348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2:88" s="21" customFormat="1" ht="182.25" customHeight="1" thickBot="1">
      <c r="B19" s="357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737"/>
      <c r="U19" s="3737"/>
      <c r="V19" s="3738"/>
      <c r="W19" s="3584"/>
      <c r="X19" s="3585"/>
      <c r="Y19" s="3585"/>
      <c r="Z19" s="3585"/>
      <c r="AA19" s="3585"/>
      <c r="AB19" s="3585"/>
      <c r="AC19" s="3585"/>
      <c r="AD19" s="3585"/>
      <c r="AE19" s="3901"/>
      <c r="AF19" s="3950"/>
      <c r="AG19" s="3506"/>
      <c r="AH19" s="707" t="s">
        <v>140</v>
      </c>
      <c r="AI19" s="691" t="s">
        <v>141</v>
      </c>
      <c r="AJ19" s="707" t="s">
        <v>140</v>
      </c>
      <c r="AK19" s="691" t="s">
        <v>141</v>
      </c>
      <c r="AL19" s="707" t="s">
        <v>140</v>
      </c>
      <c r="AM19" s="691" t="s">
        <v>141</v>
      </c>
      <c r="AN19" s="3907"/>
      <c r="AO19" s="3904"/>
      <c r="AP19" s="3880"/>
      <c r="AQ19" s="3944"/>
      <c r="AR19" s="3944"/>
      <c r="AS19" s="3941"/>
      <c r="AT19" s="3941"/>
      <c r="AU19" s="3944"/>
      <c r="AV19" s="3944"/>
      <c r="AW19" s="3924"/>
      <c r="AX19" s="3943"/>
      <c r="AY19" s="522" t="s">
        <v>28</v>
      </c>
      <c r="AZ19" s="522" t="s">
        <v>31</v>
      </c>
      <c r="BA19" s="523" t="s">
        <v>32</v>
      </c>
      <c r="BB19" s="3955"/>
      <c r="BC19" s="618" t="s">
        <v>28</v>
      </c>
      <c r="BD19" s="342" t="s">
        <v>31</v>
      </c>
      <c r="BE19" s="410" t="s">
        <v>32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2:88" s="27" customFormat="1" ht="42.75" customHeight="1" thickBot="1" thickTop="1">
      <c r="B20" s="606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497">
        <v>2</v>
      </c>
      <c r="U20" s="3497"/>
      <c r="V20" s="3498"/>
      <c r="W20" s="3591">
        <v>3</v>
      </c>
      <c r="X20" s="3592"/>
      <c r="Y20" s="3592"/>
      <c r="Z20" s="3592"/>
      <c r="AA20" s="3592"/>
      <c r="AB20" s="3592"/>
      <c r="AC20" s="3592"/>
      <c r="AD20" s="3592"/>
      <c r="AE20" s="658">
        <v>4</v>
      </c>
      <c r="AF20" s="659">
        <v>5</v>
      </c>
      <c r="AG20" s="25">
        <v>6</v>
      </c>
      <c r="AH20" s="26">
        <v>7</v>
      </c>
      <c r="AI20" s="26"/>
      <c r="AJ20" s="26">
        <v>8</v>
      </c>
      <c r="AK20" s="26"/>
      <c r="AL20" s="26"/>
      <c r="AM20" s="26"/>
      <c r="AN20" s="411">
        <v>9</v>
      </c>
      <c r="AO20" s="657">
        <v>10</v>
      </c>
      <c r="AP20" s="656">
        <v>11</v>
      </c>
      <c r="AQ20" s="26">
        <v>12</v>
      </c>
      <c r="AR20" s="26">
        <v>13</v>
      </c>
      <c r="AS20" s="26">
        <v>14</v>
      </c>
      <c r="AT20" s="26">
        <v>15</v>
      </c>
      <c r="AU20" s="26">
        <v>16</v>
      </c>
      <c r="AV20" s="524">
        <v>17</v>
      </c>
      <c r="AW20" s="524">
        <v>18</v>
      </c>
      <c r="AX20" s="525">
        <v>19</v>
      </c>
      <c r="AY20" s="525">
        <v>20</v>
      </c>
      <c r="AZ20" s="525">
        <v>21</v>
      </c>
      <c r="BA20" s="525">
        <v>22</v>
      </c>
      <c r="BB20" s="525">
        <v>23</v>
      </c>
      <c r="BC20" s="525">
        <v>24</v>
      </c>
      <c r="BD20" s="525">
        <v>25</v>
      </c>
      <c r="BE20" s="525">
        <v>26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2:88" s="274" customFormat="1" ht="49.5" customHeight="1" thickBot="1">
      <c r="B21" s="3494" t="s">
        <v>118</v>
      </c>
      <c r="C21" s="3495"/>
      <c r="D21" s="3495"/>
      <c r="E21" s="3495"/>
      <c r="F21" s="3495"/>
      <c r="G21" s="3495"/>
      <c r="H21" s="3495"/>
      <c r="I21" s="3495"/>
      <c r="J21" s="3495"/>
      <c r="K21" s="3495"/>
      <c r="L21" s="3495"/>
      <c r="M21" s="3495"/>
      <c r="N21" s="3495"/>
      <c r="O21" s="3495"/>
      <c r="P21" s="3495"/>
      <c r="Q21" s="3495"/>
      <c r="R21" s="3495"/>
      <c r="S21" s="3495"/>
      <c r="T21" s="3495"/>
      <c r="U21" s="3495"/>
      <c r="V21" s="3495"/>
      <c r="W21" s="3495"/>
      <c r="X21" s="3495"/>
      <c r="Y21" s="3495"/>
      <c r="Z21" s="3495"/>
      <c r="AA21" s="3495"/>
      <c r="AB21" s="3495"/>
      <c r="AC21" s="3495"/>
      <c r="AD21" s="3495"/>
      <c r="AE21" s="3495"/>
      <c r="AF21" s="3495"/>
      <c r="AG21" s="3495"/>
      <c r="AH21" s="3495"/>
      <c r="AI21" s="3495"/>
      <c r="AJ21" s="3495"/>
      <c r="AK21" s="3495"/>
      <c r="AL21" s="3495"/>
      <c r="AM21" s="3495"/>
      <c r="AN21" s="3495"/>
      <c r="AO21" s="3495"/>
      <c r="AP21" s="3495"/>
      <c r="AQ21" s="3495"/>
      <c r="AR21" s="3495"/>
      <c r="AS21" s="3495"/>
      <c r="AT21" s="3495"/>
      <c r="AU21" s="3495"/>
      <c r="AV21" s="3495"/>
      <c r="AW21" s="3495"/>
      <c r="AX21" s="3495"/>
      <c r="AY21" s="3495"/>
      <c r="AZ21" s="3495"/>
      <c r="BA21" s="3495"/>
      <c r="BB21" s="3495"/>
      <c r="BC21" s="3495"/>
      <c r="BD21" s="3495"/>
      <c r="BE21" s="3496"/>
      <c r="BF21" s="27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2:88" s="275" customFormat="1" ht="49.5" customHeight="1" thickBot="1">
      <c r="B22" s="3593" t="s">
        <v>119</v>
      </c>
      <c r="C22" s="3594"/>
      <c r="D22" s="3594"/>
      <c r="E22" s="3594"/>
      <c r="F22" s="3594"/>
      <c r="G22" s="3594"/>
      <c r="H22" s="3594"/>
      <c r="I22" s="3594"/>
      <c r="J22" s="3594"/>
      <c r="K22" s="3594"/>
      <c r="L22" s="3594"/>
      <c r="M22" s="3594"/>
      <c r="N22" s="3594"/>
      <c r="O22" s="3594"/>
      <c r="P22" s="3594"/>
      <c r="Q22" s="3594"/>
      <c r="R22" s="3594"/>
      <c r="S22" s="3594"/>
      <c r="T22" s="3594"/>
      <c r="U22" s="3594"/>
      <c r="V22" s="3594"/>
      <c r="W22" s="3594"/>
      <c r="X22" s="3594"/>
      <c r="Y22" s="3594"/>
      <c r="Z22" s="3594"/>
      <c r="AA22" s="3594"/>
      <c r="AB22" s="3594"/>
      <c r="AC22" s="3594"/>
      <c r="AD22" s="3594"/>
      <c r="AE22" s="3594"/>
      <c r="AF22" s="3594"/>
      <c r="AG22" s="3594"/>
      <c r="AH22" s="3594"/>
      <c r="AI22" s="3594"/>
      <c r="AJ22" s="3594"/>
      <c r="AK22" s="3594"/>
      <c r="AL22" s="3594"/>
      <c r="AM22" s="3594"/>
      <c r="AN22" s="3594"/>
      <c r="AO22" s="3594"/>
      <c r="AP22" s="3594"/>
      <c r="AQ22" s="3594"/>
      <c r="AR22" s="3594"/>
      <c r="AS22" s="3594"/>
      <c r="AT22" s="3594"/>
      <c r="AU22" s="3594"/>
      <c r="AV22" s="3594"/>
      <c r="AW22" s="3594"/>
      <c r="AX22" s="3594"/>
      <c r="AY22" s="3594"/>
      <c r="AZ22" s="3594"/>
      <c r="BA22" s="3594"/>
      <c r="BB22" s="3594"/>
      <c r="BC22" s="3594"/>
      <c r="BD22" s="3594"/>
      <c r="BE22" s="3595"/>
      <c r="BF22" s="278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2:88" s="29" customFormat="1" ht="49.5" customHeight="1">
      <c r="B23" s="30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2445"/>
      <c r="U23" s="2445"/>
      <c r="V23" s="3900"/>
      <c r="W23" s="3897"/>
      <c r="X23" s="3898"/>
      <c r="Y23" s="3898"/>
      <c r="Z23" s="3898"/>
      <c r="AA23" s="3898"/>
      <c r="AB23" s="3898"/>
      <c r="AC23" s="3898"/>
      <c r="AD23" s="3899"/>
      <c r="AE23" s="304"/>
      <c r="AF23" s="283"/>
      <c r="AG23" s="281"/>
      <c r="AH23" s="282"/>
      <c r="AI23" s="282"/>
      <c r="AJ23" s="282"/>
      <c r="AK23" s="283"/>
      <c r="AL23" s="283"/>
      <c r="AM23" s="283"/>
      <c r="AN23" s="319"/>
      <c r="AO23" s="623"/>
      <c r="AP23" s="528"/>
      <c r="AQ23" s="526"/>
      <c r="AR23" s="526"/>
      <c r="AS23" s="527"/>
      <c r="AT23" s="528"/>
      <c r="AU23" s="526"/>
      <c r="AV23" s="526"/>
      <c r="AW23" s="529"/>
      <c r="AX23" s="560"/>
      <c r="AY23" s="526"/>
      <c r="AZ23" s="526"/>
      <c r="BA23" s="527"/>
      <c r="BB23" s="346"/>
      <c r="BC23" s="347"/>
      <c r="BD23" s="347"/>
      <c r="BE23" s="348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2:88" s="29" customFormat="1" ht="49.5" customHeight="1">
      <c r="B24" s="30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66"/>
      <c r="U24" s="266"/>
      <c r="V24" s="267"/>
      <c r="W24" s="263"/>
      <c r="X24" s="264"/>
      <c r="Y24" s="264"/>
      <c r="Z24" s="264"/>
      <c r="AA24" s="264"/>
      <c r="AB24" s="264"/>
      <c r="AC24" s="264"/>
      <c r="AD24" s="265"/>
      <c r="AE24" s="112"/>
      <c r="AF24" s="114"/>
      <c r="AG24" s="294"/>
      <c r="AH24" s="113"/>
      <c r="AI24" s="113"/>
      <c r="AJ24" s="113"/>
      <c r="AK24" s="114"/>
      <c r="AL24" s="114"/>
      <c r="AM24" s="114"/>
      <c r="AN24" s="320"/>
      <c r="AO24" s="624"/>
      <c r="AP24" s="532"/>
      <c r="AQ24" s="530"/>
      <c r="AR24" s="530"/>
      <c r="AS24" s="531"/>
      <c r="AT24" s="532"/>
      <c r="AU24" s="530"/>
      <c r="AV24" s="530"/>
      <c r="AW24" s="533"/>
      <c r="AX24" s="539"/>
      <c r="AY24" s="530"/>
      <c r="AZ24" s="530"/>
      <c r="BA24" s="531"/>
      <c r="BB24" s="350"/>
      <c r="BC24" s="351"/>
      <c r="BD24" s="351"/>
      <c r="BE24" s="352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2:88" s="29" customFormat="1" ht="49.5" customHeight="1">
      <c r="B25" s="30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6"/>
      <c r="U25" s="266"/>
      <c r="V25" s="267"/>
      <c r="W25" s="263"/>
      <c r="X25" s="264"/>
      <c r="Y25" s="264"/>
      <c r="Z25" s="264"/>
      <c r="AA25" s="264"/>
      <c r="AB25" s="264"/>
      <c r="AC25" s="264"/>
      <c r="AD25" s="265"/>
      <c r="AE25" s="112"/>
      <c r="AF25" s="114"/>
      <c r="AG25" s="294"/>
      <c r="AH25" s="113"/>
      <c r="AI25" s="113"/>
      <c r="AJ25" s="113"/>
      <c r="AK25" s="114"/>
      <c r="AL25" s="114"/>
      <c r="AM25" s="114"/>
      <c r="AN25" s="320"/>
      <c r="AO25" s="624"/>
      <c r="AP25" s="532"/>
      <c r="AQ25" s="530"/>
      <c r="AR25" s="530"/>
      <c r="AS25" s="531"/>
      <c r="AT25" s="532"/>
      <c r="AU25" s="530"/>
      <c r="AV25" s="530"/>
      <c r="AW25" s="533"/>
      <c r="AX25" s="539"/>
      <c r="AY25" s="530"/>
      <c r="AZ25" s="530"/>
      <c r="BA25" s="531"/>
      <c r="BB25" s="350"/>
      <c r="BC25" s="351"/>
      <c r="BD25" s="351"/>
      <c r="BE25" s="352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2:88" s="29" customFormat="1" ht="49.5" customHeight="1">
      <c r="B26" s="30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66"/>
      <c r="U26" s="266"/>
      <c r="V26" s="267"/>
      <c r="W26" s="263"/>
      <c r="X26" s="264"/>
      <c r="Y26" s="264"/>
      <c r="Z26" s="264"/>
      <c r="AA26" s="264"/>
      <c r="AB26" s="264"/>
      <c r="AC26" s="264"/>
      <c r="AD26" s="265"/>
      <c r="AE26" s="112"/>
      <c r="AF26" s="114"/>
      <c r="AG26" s="294"/>
      <c r="AH26" s="113"/>
      <c r="AI26" s="113"/>
      <c r="AJ26" s="113"/>
      <c r="AK26" s="114"/>
      <c r="AL26" s="114"/>
      <c r="AM26" s="114"/>
      <c r="AN26" s="320"/>
      <c r="AO26" s="624"/>
      <c r="AP26" s="532"/>
      <c r="AQ26" s="530"/>
      <c r="AR26" s="530"/>
      <c r="AS26" s="531"/>
      <c r="AT26" s="532"/>
      <c r="AU26" s="530"/>
      <c r="AV26" s="530"/>
      <c r="AW26" s="533"/>
      <c r="AX26" s="539"/>
      <c r="AY26" s="530"/>
      <c r="AZ26" s="530"/>
      <c r="BA26" s="531"/>
      <c r="BB26" s="350"/>
      <c r="BC26" s="351"/>
      <c r="BD26" s="351"/>
      <c r="BE26" s="352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2:88" s="29" customFormat="1" ht="49.5" customHeight="1">
      <c r="B27" s="30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66"/>
      <c r="U27" s="266"/>
      <c r="V27" s="267"/>
      <c r="W27" s="263"/>
      <c r="X27" s="264"/>
      <c r="Y27" s="264"/>
      <c r="Z27" s="264"/>
      <c r="AA27" s="264"/>
      <c r="AB27" s="264"/>
      <c r="AC27" s="264"/>
      <c r="AD27" s="265"/>
      <c r="AE27" s="112"/>
      <c r="AF27" s="114"/>
      <c r="AG27" s="294"/>
      <c r="AH27" s="113"/>
      <c r="AI27" s="113"/>
      <c r="AJ27" s="113"/>
      <c r="AK27" s="114"/>
      <c r="AL27" s="114"/>
      <c r="AM27" s="114"/>
      <c r="AN27" s="320"/>
      <c r="AO27" s="624"/>
      <c r="AP27" s="532"/>
      <c r="AQ27" s="530"/>
      <c r="AR27" s="530"/>
      <c r="AS27" s="531"/>
      <c r="AT27" s="532"/>
      <c r="AU27" s="530"/>
      <c r="AV27" s="530"/>
      <c r="AW27" s="533"/>
      <c r="AX27" s="539"/>
      <c r="AY27" s="530"/>
      <c r="AZ27" s="530"/>
      <c r="BA27" s="531"/>
      <c r="BB27" s="350"/>
      <c r="BC27" s="351"/>
      <c r="BD27" s="351"/>
      <c r="BE27" s="35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2:88" s="29" customFormat="1" ht="49.5" customHeight="1">
      <c r="B28" s="30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66"/>
      <c r="U28" s="266"/>
      <c r="V28" s="267"/>
      <c r="W28" s="263"/>
      <c r="X28" s="264"/>
      <c r="Y28" s="264"/>
      <c r="Z28" s="264"/>
      <c r="AA28" s="264"/>
      <c r="AB28" s="264"/>
      <c r="AC28" s="264"/>
      <c r="AD28" s="265"/>
      <c r="AE28" s="112"/>
      <c r="AF28" s="114"/>
      <c r="AG28" s="294"/>
      <c r="AH28" s="113"/>
      <c r="AI28" s="113"/>
      <c r="AJ28" s="113"/>
      <c r="AK28" s="114"/>
      <c r="AL28" s="114"/>
      <c r="AM28" s="114"/>
      <c r="AN28" s="320"/>
      <c r="AO28" s="624"/>
      <c r="AP28" s="532"/>
      <c r="AQ28" s="530"/>
      <c r="AR28" s="530"/>
      <c r="AS28" s="531"/>
      <c r="AT28" s="532"/>
      <c r="AU28" s="530"/>
      <c r="AV28" s="530"/>
      <c r="AW28" s="533"/>
      <c r="AX28" s="539"/>
      <c r="AY28" s="530"/>
      <c r="AZ28" s="530"/>
      <c r="BA28" s="531"/>
      <c r="BB28" s="350"/>
      <c r="BC28" s="351"/>
      <c r="BD28" s="351"/>
      <c r="BE28" s="352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2:88" s="29" customFormat="1" ht="49.5" customHeight="1" thickBot="1">
      <c r="B29" s="3732" t="s">
        <v>148</v>
      </c>
      <c r="C29" s="3733"/>
      <c r="D29" s="3733"/>
      <c r="E29" s="3733"/>
      <c r="F29" s="3733"/>
      <c r="G29" s="3733"/>
      <c r="H29" s="3733"/>
      <c r="I29" s="3733"/>
      <c r="J29" s="3733"/>
      <c r="K29" s="3733"/>
      <c r="L29" s="3733"/>
      <c r="M29" s="3733"/>
      <c r="N29" s="3733"/>
      <c r="O29" s="3733"/>
      <c r="P29" s="3733"/>
      <c r="Q29" s="3733"/>
      <c r="R29" s="3733"/>
      <c r="S29" s="3733"/>
      <c r="T29" s="3733"/>
      <c r="U29" s="3733"/>
      <c r="V29" s="3733"/>
      <c r="W29" s="3733"/>
      <c r="X29" s="3733"/>
      <c r="Y29" s="3733"/>
      <c r="Z29" s="3733"/>
      <c r="AA29" s="3733"/>
      <c r="AB29" s="3733"/>
      <c r="AC29" s="3733"/>
      <c r="AD29" s="3734"/>
      <c r="AE29" s="133"/>
      <c r="AF29" s="135"/>
      <c r="AG29" s="619"/>
      <c r="AH29" s="620"/>
      <c r="AI29" s="620"/>
      <c r="AJ29" s="620"/>
      <c r="AK29" s="621"/>
      <c r="AL29" s="621"/>
      <c r="AM29" s="621"/>
      <c r="AN29" s="622"/>
      <c r="AO29" s="625"/>
      <c r="AP29" s="536"/>
      <c r="AQ29" s="534"/>
      <c r="AR29" s="534"/>
      <c r="AS29" s="535"/>
      <c r="AT29" s="536"/>
      <c r="AU29" s="534"/>
      <c r="AV29" s="534"/>
      <c r="AW29" s="537"/>
      <c r="AX29" s="641"/>
      <c r="AY29" s="642"/>
      <c r="AZ29" s="642"/>
      <c r="BA29" s="643"/>
      <c r="BB29" s="354"/>
      <c r="BC29" s="355"/>
      <c r="BD29" s="355"/>
      <c r="BE29" s="35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2:88" s="275" customFormat="1" ht="63" customHeight="1" thickBot="1">
      <c r="B30" s="3593" t="s">
        <v>117</v>
      </c>
      <c r="C30" s="3594"/>
      <c r="D30" s="3594"/>
      <c r="E30" s="3594"/>
      <c r="F30" s="3594"/>
      <c r="G30" s="3594"/>
      <c r="H30" s="3594"/>
      <c r="I30" s="3594"/>
      <c r="J30" s="3594"/>
      <c r="K30" s="3594"/>
      <c r="L30" s="3594"/>
      <c r="M30" s="3594"/>
      <c r="N30" s="3594"/>
      <c r="O30" s="3594"/>
      <c r="P30" s="3594"/>
      <c r="Q30" s="3594"/>
      <c r="R30" s="3594"/>
      <c r="S30" s="3594"/>
      <c r="T30" s="3594"/>
      <c r="U30" s="3594"/>
      <c r="V30" s="3594"/>
      <c r="W30" s="3594"/>
      <c r="X30" s="3594"/>
      <c r="Y30" s="3594"/>
      <c r="Z30" s="3594"/>
      <c r="AA30" s="3594"/>
      <c r="AB30" s="3594"/>
      <c r="AC30" s="3594"/>
      <c r="AD30" s="3594"/>
      <c r="AE30" s="3594"/>
      <c r="AF30" s="3594"/>
      <c r="AG30" s="3594"/>
      <c r="AH30" s="3594"/>
      <c r="AI30" s="3594"/>
      <c r="AJ30" s="3594"/>
      <c r="AK30" s="3594"/>
      <c r="AL30" s="3594"/>
      <c r="AM30" s="3594"/>
      <c r="AN30" s="3594"/>
      <c r="AO30" s="3594"/>
      <c r="AP30" s="3594"/>
      <c r="AQ30" s="3594"/>
      <c r="AR30" s="3594"/>
      <c r="AS30" s="3594"/>
      <c r="AT30" s="3594"/>
      <c r="AU30" s="3594"/>
      <c r="AV30" s="3594"/>
      <c r="AW30" s="3594"/>
      <c r="AX30" s="3594"/>
      <c r="AY30" s="3594"/>
      <c r="AZ30" s="3594"/>
      <c r="BA30" s="3594"/>
      <c r="BB30" s="3594"/>
      <c r="BC30" s="3594"/>
      <c r="BD30" s="3594"/>
      <c r="BE30" s="3595"/>
      <c r="BF30" s="278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2:88" s="29" customFormat="1" ht="49.5" customHeight="1">
      <c r="B31" s="30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6"/>
      <c r="U31" s="266"/>
      <c r="V31" s="267"/>
      <c r="W31" s="263"/>
      <c r="X31" s="264"/>
      <c r="Y31" s="264"/>
      <c r="Z31" s="264"/>
      <c r="AA31" s="264"/>
      <c r="AB31" s="264"/>
      <c r="AC31" s="264"/>
      <c r="AD31" s="265"/>
      <c r="AE31" s="112"/>
      <c r="AF31" s="114"/>
      <c r="AG31" s="281"/>
      <c r="AH31" s="282"/>
      <c r="AI31" s="282"/>
      <c r="AJ31" s="282"/>
      <c r="AK31" s="283"/>
      <c r="AL31" s="283"/>
      <c r="AM31" s="283"/>
      <c r="AN31" s="319"/>
      <c r="AO31" s="623"/>
      <c r="AP31" s="532"/>
      <c r="AQ31" s="530"/>
      <c r="AR31" s="530"/>
      <c r="AS31" s="531"/>
      <c r="AT31" s="532"/>
      <c r="AU31" s="530"/>
      <c r="AV31" s="530"/>
      <c r="AW31" s="533"/>
      <c r="AX31" s="560"/>
      <c r="AY31" s="526"/>
      <c r="AZ31" s="526"/>
      <c r="BA31" s="527"/>
      <c r="BB31" s="346"/>
      <c r="BC31" s="347"/>
      <c r="BD31" s="347"/>
      <c r="BE31" s="348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2:88" s="29" customFormat="1" ht="49.5" customHeight="1">
      <c r="B32" s="30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6"/>
      <c r="U32" s="266"/>
      <c r="V32" s="267"/>
      <c r="W32" s="263"/>
      <c r="X32" s="264"/>
      <c r="Y32" s="264"/>
      <c r="Z32" s="264"/>
      <c r="AA32" s="264"/>
      <c r="AB32" s="264"/>
      <c r="AC32" s="264"/>
      <c r="AD32" s="265"/>
      <c r="AE32" s="112"/>
      <c r="AF32" s="114"/>
      <c r="AG32" s="294"/>
      <c r="AH32" s="113"/>
      <c r="AI32" s="113"/>
      <c r="AJ32" s="113"/>
      <c r="AK32" s="114"/>
      <c r="AL32" s="114"/>
      <c r="AM32" s="114"/>
      <c r="AN32" s="320"/>
      <c r="AO32" s="624"/>
      <c r="AP32" s="532"/>
      <c r="AQ32" s="530"/>
      <c r="AR32" s="530"/>
      <c r="AS32" s="531"/>
      <c r="AT32" s="532"/>
      <c r="AU32" s="530"/>
      <c r="AV32" s="530"/>
      <c r="AW32" s="533"/>
      <c r="AX32" s="539"/>
      <c r="AY32" s="530"/>
      <c r="AZ32" s="530"/>
      <c r="BA32" s="531"/>
      <c r="BB32" s="350"/>
      <c r="BC32" s="351"/>
      <c r="BD32" s="351"/>
      <c r="BE32" s="352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88" s="29" customFormat="1" ht="49.5" customHeight="1">
      <c r="B33" s="30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6"/>
      <c r="U33" s="266"/>
      <c r="V33" s="267"/>
      <c r="W33" s="263"/>
      <c r="X33" s="264"/>
      <c r="Y33" s="264"/>
      <c r="Z33" s="264"/>
      <c r="AA33" s="264"/>
      <c r="AB33" s="264"/>
      <c r="AC33" s="264"/>
      <c r="AD33" s="265"/>
      <c r="AE33" s="112"/>
      <c r="AF33" s="114"/>
      <c r="AG33" s="294"/>
      <c r="AH33" s="113"/>
      <c r="AI33" s="113"/>
      <c r="AJ33" s="113"/>
      <c r="AK33" s="114"/>
      <c r="AL33" s="114"/>
      <c r="AM33" s="114"/>
      <c r="AN33" s="320"/>
      <c r="AO33" s="624"/>
      <c r="AP33" s="532"/>
      <c r="AQ33" s="530"/>
      <c r="AR33" s="530"/>
      <c r="AS33" s="531"/>
      <c r="AT33" s="532"/>
      <c r="AU33" s="530"/>
      <c r="AV33" s="530"/>
      <c r="AW33" s="533"/>
      <c r="AX33" s="539"/>
      <c r="AY33" s="530"/>
      <c r="AZ33" s="530"/>
      <c r="BA33" s="531"/>
      <c r="BB33" s="350"/>
      <c r="BC33" s="351"/>
      <c r="BD33" s="351"/>
      <c r="BE33" s="352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2:88" s="29" customFormat="1" ht="49.5" customHeight="1">
      <c r="B34" s="30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6"/>
      <c r="U34" s="266"/>
      <c r="V34" s="267"/>
      <c r="W34" s="263"/>
      <c r="X34" s="264"/>
      <c r="Y34" s="264"/>
      <c r="Z34" s="264"/>
      <c r="AA34" s="264"/>
      <c r="AB34" s="264"/>
      <c r="AC34" s="264"/>
      <c r="AD34" s="265"/>
      <c r="AE34" s="112"/>
      <c r="AF34" s="114"/>
      <c r="AG34" s="294"/>
      <c r="AH34" s="113"/>
      <c r="AI34" s="113"/>
      <c r="AJ34" s="113"/>
      <c r="AK34" s="114"/>
      <c r="AL34" s="114"/>
      <c r="AM34" s="114"/>
      <c r="AN34" s="320"/>
      <c r="AO34" s="624"/>
      <c r="AP34" s="532"/>
      <c r="AQ34" s="530"/>
      <c r="AR34" s="530"/>
      <c r="AS34" s="531"/>
      <c r="AT34" s="532"/>
      <c r="AU34" s="530"/>
      <c r="AV34" s="530"/>
      <c r="AW34" s="533"/>
      <c r="AX34" s="539"/>
      <c r="AY34" s="530"/>
      <c r="AZ34" s="530"/>
      <c r="BA34" s="531"/>
      <c r="BB34" s="350"/>
      <c r="BC34" s="351"/>
      <c r="BD34" s="351"/>
      <c r="BE34" s="352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2:88" s="29" customFormat="1" ht="49.5" customHeight="1">
      <c r="B35" s="30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6"/>
      <c r="U35" s="266"/>
      <c r="V35" s="267"/>
      <c r="W35" s="263"/>
      <c r="X35" s="264"/>
      <c r="Y35" s="264"/>
      <c r="Z35" s="264"/>
      <c r="AA35" s="264"/>
      <c r="AB35" s="264"/>
      <c r="AC35" s="264"/>
      <c r="AD35" s="265"/>
      <c r="AE35" s="112"/>
      <c r="AF35" s="114"/>
      <c r="AG35" s="294"/>
      <c r="AH35" s="113"/>
      <c r="AI35" s="113"/>
      <c r="AJ35" s="113"/>
      <c r="AK35" s="114"/>
      <c r="AL35" s="114"/>
      <c r="AM35" s="114"/>
      <c r="AN35" s="320"/>
      <c r="AO35" s="624"/>
      <c r="AP35" s="532"/>
      <c r="AQ35" s="530"/>
      <c r="AR35" s="530"/>
      <c r="AS35" s="531"/>
      <c r="AT35" s="532"/>
      <c r="AU35" s="530"/>
      <c r="AV35" s="530"/>
      <c r="AW35" s="533"/>
      <c r="AX35" s="539"/>
      <c r="AY35" s="530"/>
      <c r="AZ35" s="530"/>
      <c r="BA35" s="531"/>
      <c r="BB35" s="350"/>
      <c r="BC35" s="351"/>
      <c r="BD35" s="351"/>
      <c r="BE35" s="352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2:88" s="29" customFormat="1" ht="49.5" customHeight="1">
      <c r="B36" s="30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66"/>
      <c r="U36" s="266"/>
      <c r="V36" s="267"/>
      <c r="W36" s="263"/>
      <c r="X36" s="264"/>
      <c r="Y36" s="264"/>
      <c r="Z36" s="264"/>
      <c r="AA36" s="264"/>
      <c r="AB36" s="264"/>
      <c r="AC36" s="264"/>
      <c r="AD36" s="265"/>
      <c r="AE36" s="112"/>
      <c r="AF36" s="114"/>
      <c r="AG36" s="294"/>
      <c r="AH36" s="113"/>
      <c r="AI36" s="113"/>
      <c r="AJ36" s="113"/>
      <c r="AK36" s="114"/>
      <c r="AL36" s="114"/>
      <c r="AM36" s="114"/>
      <c r="AN36" s="320"/>
      <c r="AO36" s="624"/>
      <c r="AP36" s="532"/>
      <c r="AQ36" s="530"/>
      <c r="AR36" s="530"/>
      <c r="AS36" s="531"/>
      <c r="AT36" s="532"/>
      <c r="AU36" s="530"/>
      <c r="AV36" s="530"/>
      <c r="AW36" s="533"/>
      <c r="AX36" s="539"/>
      <c r="AY36" s="530"/>
      <c r="AZ36" s="530"/>
      <c r="BA36" s="531"/>
      <c r="BB36" s="350"/>
      <c r="BC36" s="351"/>
      <c r="BD36" s="351"/>
      <c r="BE36" s="352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2:88" s="29" customFormat="1" ht="49.5" customHeight="1" thickBot="1">
      <c r="B37" s="3732" t="s">
        <v>149</v>
      </c>
      <c r="C37" s="3733"/>
      <c r="D37" s="3733"/>
      <c r="E37" s="3733"/>
      <c r="F37" s="3733"/>
      <c r="G37" s="3733"/>
      <c r="H37" s="3733"/>
      <c r="I37" s="3733"/>
      <c r="J37" s="3733"/>
      <c r="K37" s="3733"/>
      <c r="L37" s="3733"/>
      <c r="M37" s="3733"/>
      <c r="N37" s="3733"/>
      <c r="O37" s="3733"/>
      <c r="P37" s="3733"/>
      <c r="Q37" s="3733"/>
      <c r="R37" s="3733"/>
      <c r="S37" s="3733"/>
      <c r="T37" s="3733"/>
      <c r="U37" s="3733"/>
      <c r="V37" s="3733"/>
      <c r="W37" s="3733"/>
      <c r="X37" s="3733"/>
      <c r="Y37" s="3733"/>
      <c r="Z37" s="3733"/>
      <c r="AA37" s="3733"/>
      <c r="AB37" s="3733"/>
      <c r="AC37" s="3733"/>
      <c r="AD37" s="3734"/>
      <c r="AE37" s="133"/>
      <c r="AF37" s="135"/>
      <c r="AG37" s="619"/>
      <c r="AH37" s="620"/>
      <c r="AI37" s="620"/>
      <c r="AJ37" s="620"/>
      <c r="AK37" s="621"/>
      <c r="AL37" s="621"/>
      <c r="AM37" s="621"/>
      <c r="AN37" s="622"/>
      <c r="AO37" s="625"/>
      <c r="AP37" s="536"/>
      <c r="AQ37" s="534"/>
      <c r="AR37" s="534"/>
      <c r="AS37" s="535"/>
      <c r="AT37" s="536"/>
      <c r="AU37" s="534"/>
      <c r="AV37" s="534"/>
      <c r="AW37" s="537"/>
      <c r="AX37" s="641"/>
      <c r="AY37" s="642"/>
      <c r="AZ37" s="642"/>
      <c r="BA37" s="643"/>
      <c r="BB37" s="354"/>
      <c r="BC37" s="355"/>
      <c r="BD37" s="355"/>
      <c r="BE37" s="356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2:88" s="29" customFormat="1" ht="49.5" customHeight="1" thickBot="1">
      <c r="B38" s="2508" t="s">
        <v>105</v>
      </c>
      <c r="C38" s="2509"/>
      <c r="D38" s="2509"/>
      <c r="E38" s="2509"/>
      <c r="F38" s="2509"/>
      <c r="G38" s="2509"/>
      <c r="H38" s="2509"/>
      <c r="I38" s="2509"/>
      <c r="J38" s="2509"/>
      <c r="K38" s="2509"/>
      <c r="L38" s="2509"/>
      <c r="M38" s="2509"/>
      <c r="N38" s="2509"/>
      <c r="O38" s="2509"/>
      <c r="P38" s="2509"/>
      <c r="Q38" s="2509"/>
      <c r="R38" s="2509"/>
      <c r="S38" s="2509"/>
      <c r="T38" s="2509"/>
      <c r="U38" s="2509"/>
      <c r="V38" s="2509"/>
      <c r="W38" s="2509"/>
      <c r="X38" s="2509"/>
      <c r="Y38" s="2509"/>
      <c r="Z38" s="2509"/>
      <c r="AA38" s="2509"/>
      <c r="AB38" s="2509"/>
      <c r="AC38" s="2509"/>
      <c r="AD38" s="2509"/>
      <c r="AE38" s="2509"/>
      <c r="AF38" s="2509"/>
      <c r="AG38" s="2509"/>
      <c r="AH38" s="2509"/>
      <c r="AI38" s="2509"/>
      <c r="AJ38" s="2509"/>
      <c r="AK38" s="2509"/>
      <c r="AL38" s="2509"/>
      <c r="AM38" s="2509"/>
      <c r="AN38" s="2509"/>
      <c r="AO38" s="2509"/>
      <c r="AP38" s="2509"/>
      <c r="AQ38" s="2509"/>
      <c r="AR38" s="2509"/>
      <c r="AS38" s="2509"/>
      <c r="AT38" s="2509"/>
      <c r="AU38" s="2509"/>
      <c r="AV38" s="2509"/>
      <c r="AW38" s="2509"/>
      <c r="AX38" s="2509"/>
      <c r="AY38" s="2509"/>
      <c r="AZ38" s="2509"/>
      <c r="BA38" s="2509"/>
      <c r="BB38" s="2509"/>
      <c r="BC38" s="2509"/>
      <c r="BD38" s="2509"/>
      <c r="BE38" s="2510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2:88" s="29" customFormat="1" ht="49.5" customHeight="1">
      <c r="B39" s="30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66"/>
      <c r="U39" s="266"/>
      <c r="V39" s="267"/>
      <c r="W39" s="263"/>
      <c r="X39" s="264"/>
      <c r="Y39" s="264"/>
      <c r="Z39" s="264"/>
      <c r="AA39" s="264"/>
      <c r="AB39" s="264"/>
      <c r="AC39" s="264"/>
      <c r="AD39" s="264"/>
      <c r="AE39" s="281"/>
      <c r="AF39" s="559"/>
      <c r="AG39" s="112"/>
      <c r="AH39" s="113"/>
      <c r="AI39" s="113"/>
      <c r="AJ39" s="113"/>
      <c r="AK39" s="114"/>
      <c r="AL39" s="114"/>
      <c r="AM39" s="114"/>
      <c r="AN39" s="320"/>
      <c r="AO39" s="623"/>
      <c r="AP39" s="539"/>
      <c r="AQ39" s="530"/>
      <c r="AR39" s="530"/>
      <c r="AS39" s="531"/>
      <c r="AT39" s="539"/>
      <c r="AU39" s="530"/>
      <c r="AV39" s="530"/>
      <c r="AW39" s="531"/>
      <c r="AX39" s="532"/>
      <c r="AY39" s="530"/>
      <c r="AZ39" s="530"/>
      <c r="BA39" s="533"/>
      <c r="BB39" s="346"/>
      <c r="BC39" s="347"/>
      <c r="BD39" s="347"/>
      <c r="BE39" s="348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2:88" s="29" customFormat="1" ht="49.5" customHeight="1">
      <c r="B40" s="30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66"/>
      <c r="U40" s="266"/>
      <c r="V40" s="267"/>
      <c r="W40" s="263"/>
      <c r="X40" s="264"/>
      <c r="Y40" s="264"/>
      <c r="Z40" s="264"/>
      <c r="AA40" s="264"/>
      <c r="AB40" s="264"/>
      <c r="AC40" s="264"/>
      <c r="AD40" s="264"/>
      <c r="AE40" s="294"/>
      <c r="AF40" s="538"/>
      <c r="AG40" s="112"/>
      <c r="AH40" s="113"/>
      <c r="AI40" s="113"/>
      <c r="AJ40" s="113"/>
      <c r="AK40" s="114"/>
      <c r="AL40" s="114"/>
      <c r="AM40" s="114"/>
      <c r="AN40" s="320"/>
      <c r="AO40" s="624"/>
      <c r="AP40" s="539"/>
      <c r="AQ40" s="530"/>
      <c r="AR40" s="530"/>
      <c r="AS40" s="531"/>
      <c r="AT40" s="539"/>
      <c r="AU40" s="530"/>
      <c r="AV40" s="530"/>
      <c r="AW40" s="531"/>
      <c r="AX40" s="532"/>
      <c r="AY40" s="530"/>
      <c r="AZ40" s="530"/>
      <c r="BA40" s="533"/>
      <c r="BB40" s="350"/>
      <c r="BC40" s="351"/>
      <c r="BD40" s="351"/>
      <c r="BE40" s="352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2:88" s="29" customFormat="1" ht="49.5" customHeight="1">
      <c r="B41" s="30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6"/>
      <c r="U41" s="266"/>
      <c r="V41" s="267"/>
      <c r="W41" s="263"/>
      <c r="X41" s="264"/>
      <c r="Y41" s="264"/>
      <c r="Z41" s="264"/>
      <c r="AA41" s="264"/>
      <c r="AB41" s="264"/>
      <c r="AC41" s="264"/>
      <c r="AD41" s="264"/>
      <c r="AE41" s="294"/>
      <c r="AF41" s="538"/>
      <c r="AG41" s="112"/>
      <c r="AH41" s="113"/>
      <c r="AI41" s="113"/>
      <c r="AJ41" s="113"/>
      <c r="AK41" s="114"/>
      <c r="AL41" s="114"/>
      <c r="AM41" s="114"/>
      <c r="AN41" s="320"/>
      <c r="AO41" s="624"/>
      <c r="AP41" s="539"/>
      <c r="AQ41" s="530"/>
      <c r="AR41" s="530"/>
      <c r="AS41" s="531"/>
      <c r="AT41" s="539"/>
      <c r="AU41" s="530"/>
      <c r="AV41" s="530"/>
      <c r="AW41" s="531"/>
      <c r="AX41" s="532"/>
      <c r="AY41" s="530"/>
      <c r="AZ41" s="530"/>
      <c r="BA41" s="533"/>
      <c r="BB41" s="350"/>
      <c r="BC41" s="351"/>
      <c r="BD41" s="351"/>
      <c r="BE41" s="352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2:88" s="29" customFormat="1" ht="49.5" customHeight="1">
      <c r="B42" s="30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6"/>
      <c r="U42" s="266"/>
      <c r="V42" s="267"/>
      <c r="W42" s="263"/>
      <c r="X42" s="264"/>
      <c r="Y42" s="264"/>
      <c r="Z42" s="264"/>
      <c r="AA42" s="264"/>
      <c r="AB42" s="264"/>
      <c r="AC42" s="264"/>
      <c r="AD42" s="264"/>
      <c r="AE42" s="294"/>
      <c r="AF42" s="538"/>
      <c r="AG42" s="112"/>
      <c r="AH42" s="113"/>
      <c r="AI42" s="113"/>
      <c r="AJ42" s="113"/>
      <c r="AK42" s="114"/>
      <c r="AL42" s="114"/>
      <c r="AM42" s="114"/>
      <c r="AN42" s="320"/>
      <c r="AO42" s="624"/>
      <c r="AP42" s="539"/>
      <c r="AQ42" s="530"/>
      <c r="AR42" s="530"/>
      <c r="AS42" s="531"/>
      <c r="AT42" s="539"/>
      <c r="AU42" s="530"/>
      <c r="AV42" s="530"/>
      <c r="AW42" s="531"/>
      <c r="AX42" s="532"/>
      <c r="AY42" s="530"/>
      <c r="AZ42" s="530"/>
      <c r="BA42" s="533"/>
      <c r="BB42" s="350"/>
      <c r="BC42" s="351"/>
      <c r="BD42" s="351"/>
      <c r="BE42" s="352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2:88" s="29" customFormat="1" ht="49.5" customHeight="1">
      <c r="B43" s="30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6"/>
      <c r="U43" s="266"/>
      <c r="V43" s="267"/>
      <c r="W43" s="263"/>
      <c r="X43" s="264"/>
      <c r="Y43" s="264"/>
      <c r="Z43" s="264"/>
      <c r="AA43" s="264"/>
      <c r="AB43" s="264"/>
      <c r="AC43" s="264"/>
      <c r="AD43" s="264"/>
      <c r="AE43" s="294"/>
      <c r="AF43" s="538"/>
      <c r="AG43" s="112"/>
      <c r="AH43" s="113"/>
      <c r="AI43" s="113"/>
      <c r="AJ43" s="113"/>
      <c r="AK43" s="114"/>
      <c r="AL43" s="114"/>
      <c r="AM43" s="114"/>
      <c r="AN43" s="320"/>
      <c r="AO43" s="624"/>
      <c r="AP43" s="539"/>
      <c r="AQ43" s="530"/>
      <c r="AR43" s="530"/>
      <c r="AS43" s="531"/>
      <c r="AT43" s="539"/>
      <c r="AU43" s="530"/>
      <c r="AV43" s="530"/>
      <c r="AW43" s="531"/>
      <c r="AX43" s="532"/>
      <c r="AY43" s="530"/>
      <c r="AZ43" s="530"/>
      <c r="BA43" s="533"/>
      <c r="BB43" s="350"/>
      <c r="BC43" s="351"/>
      <c r="BD43" s="351"/>
      <c r="BE43" s="352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2:88" s="29" customFormat="1" ht="49.5" customHeight="1">
      <c r="B44" s="30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66"/>
      <c r="U44" s="266"/>
      <c r="V44" s="267"/>
      <c r="W44" s="263"/>
      <c r="X44" s="264"/>
      <c r="Y44" s="264"/>
      <c r="Z44" s="264"/>
      <c r="AA44" s="264"/>
      <c r="AB44" s="264"/>
      <c r="AC44" s="264"/>
      <c r="AD44" s="264"/>
      <c r="AE44" s="294"/>
      <c r="AF44" s="538"/>
      <c r="AG44" s="112"/>
      <c r="AH44" s="113"/>
      <c r="AI44" s="113"/>
      <c r="AJ44" s="113"/>
      <c r="AK44" s="114"/>
      <c r="AL44" s="114"/>
      <c r="AM44" s="114"/>
      <c r="AN44" s="320"/>
      <c r="AO44" s="624"/>
      <c r="AP44" s="539"/>
      <c r="AQ44" s="530"/>
      <c r="AR44" s="530"/>
      <c r="AS44" s="531"/>
      <c r="AT44" s="539"/>
      <c r="AU44" s="530"/>
      <c r="AV44" s="530"/>
      <c r="AW44" s="531"/>
      <c r="AX44" s="532"/>
      <c r="AY44" s="530"/>
      <c r="AZ44" s="530"/>
      <c r="BA44" s="533"/>
      <c r="BB44" s="350"/>
      <c r="BC44" s="351"/>
      <c r="BD44" s="351"/>
      <c r="BE44" s="352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2:88" s="29" customFormat="1" ht="49.5" customHeight="1">
      <c r="B45" s="30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844"/>
      <c r="U45" s="3844"/>
      <c r="V45" s="3896"/>
      <c r="W45" s="3842"/>
      <c r="X45" s="3923"/>
      <c r="Y45" s="3923"/>
      <c r="Z45" s="3923"/>
      <c r="AA45" s="3923"/>
      <c r="AB45" s="3923"/>
      <c r="AC45" s="3923"/>
      <c r="AD45" s="3923"/>
      <c r="AE45" s="284"/>
      <c r="AF45" s="540"/>
      <c r="AG45" s="115"/>
      <c r="AH45" s="116"/>
      <c r="AI45" s="116"/>
      <c r="AJ45" s="116"/>
      <c r="AK45" s="117"/>
      <c r="AL45" s="117"/>
      <c r="AM45" s="117"/>
      <c r="AN45" s="322"/>
      <c r="AO45" s="626"/>
      <c r="AP45" s="541"/>
      <c r="AQ45" s="542"/>
      <c r="AR45" s="542"/>
      <c r="AS45" s="543"/>
      <c r="AT45" s="541"/>
      <c r="AU45" s="542"/>
      <c r="AV45" s="542"/>
      <c r="AW45" s="543"/>
      <c r="AX45" s="544"/>
      <c r="AY45" s="542"/>
      <c r="AZ45" s="542"/>
      <c r="BA45" s="545"/>
      <c r="BB45" s="359"/>
      <c r="BC45" s="360"/>
      <c r="BD45" s="360"/>
      <c r="BE45" s="36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2:88" s="29" customFormat="1" ht="49.5" customHeight="1" thickBot="1">
      <c r="B46" s="3732" t="s">
        <v>150</v>
      </c>
      <c r="C46" s="3733"/>
      <c r="D46" s="3733"/>
      <c r="E46" s="3733"/>
      <c r="F46" s="3733"/>
      <c r="G46" s="3733"/>
      <c r="H46" s="3733"/>
      <c r="I46" s="3733"/>
      <c r="J46" s="3733"/>
      <c r="K46" s="3733"/>
      <c r="L46" s="3733"/>
      <c r="M46" s="3733"/>
      <c r="N46" s="3733"/>
      <c r="O46" s="3733"/>
      <c r="P46" s="3733"/>
      <c r="Q46" s="3733"/>
      <c r="R46" s="3733"/>
      <c r="S46" s="3733"/>
      <c r="T46" s="3733"/>
      <c r="U46" s="3733"/>
      <c r="V46" s="3733"/>
      <c r="W46" s="3733"/>
      <c r="X46" s="3733"/>
      <c r="Y46" s="3733"/>
      <c r="Z46" s="3733"/>
      <c r="AA46" s="3733"/>
      <c r="AB46" s="3733"/>
      <c r="AC46" s="3733"/>
      <c r="AD46" s="3733"/>
      <c r="AE46" s="285"/>
      <c r="AF46" s="546"/>
      <c r="AG46" s="125"/>
      <c r="AH46" s="126"/>
      <c r="AI46" s="126"/>
      <c r="AJ46" s="126"/>
      <c r="AK46" s="127"/>
      <c r="AL46" s="127"/>
      <c r="AM46" s="127"/>
      <c r="AN46" s="323"/>
      <c r="AO46" s="627"/>
      <c r="AP46" s="547"/>
      <c r="AQ46" s="548"/>
      <c r="AR46" s="548"/>
      <c r="AS46" s="549"/>
      <c r="AT46" s="547"/>
      <c r="AU46" s="548"/>
      <c r="AV46" s="548"/>
      <c r="AW46" s="549"/>
      <c r="AX46" s="550"/>
      <c r="AY46" s="548"/>
      <c r="AZ46" s="548"/>
      <c r="BA46" s="551"/>
      <c r="BB46" s="363"/>
      <c r="BC46" s="364"/>
      <c r="BD46" s="364"/>
      <c r="BE46" s="365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2:88" s="279" customFormat="1" ht="51.75" customHeight="1" thickBot="1">
      <c r="B47" s="3884" t="s">
        <v>120</v>
      </c>
      <c r="C47" s="3885"/>
      <c r="D47" s="3885"/>
      <c r="E47" s="3885"/>
      <c r="F47" s="3885"/>
      <c r="G47" s="3885"/>
      <c r="H47" s="3885"/>
      <c r="I47" s="3885"/>
      <c r="J47" s="3885"/>
      <c r="K47" s="3885"/>
      <c r="L47" s="3885"/>
      <c r="M47" s="3885"/>
      <c r="N47" s="3885"/>
      <c r="O47" s="3885"/>
      <c r="P47" s="3885"/>
      <c r="Q47" s="3885"/>
      <c r="R47" s="3885"/>
      <c r="S47" s="3885"/>
      <c r="T47" s="3885"/>
      <c r="U47" s="3885"/>
      <c r="V47" s="3885"/>
      <c r="W47" s="3885"/>
      <c r="X47" s="3885"/>
      <c r="Y47" s="3885"/>
      <c r="Z47" s="3885"/>
      <c r="AA47" s="3885"/>
      <c r="AB47" s="3885"/>
      <c r="AC47" s="3885"/>
      <c r="AD47" s="3886"/>
      <c r="AE47" s="629"/>
      <c r="AF47" s="630"/>
      <c r="AG47" s="553"/>
      <c r="AH47" s="290"/>
      <c r="AI47" s="290"/>
      <c r="AJ47" s="290"/>
      <c r="AK47" s="290"/>
      <c r="AL47" s="290"/>
      <c r="AM47" s="290"/>
      <c r="AN47" s="366"/>
      <c r="AO47" s="628"/>
      <c r="AP47" s="289"/>
      <c r="AQ47" s="290"/>
      <c r="AR47" s="290"/>
      <c r="AS47" s="552"/>
      <c r="AT47" s="289"/>
      <c r="AU47" s="290"/>
      <c r="AV47" s="290"/>
      <c r="AW47" s="552"/>
      <c r="AX47" s="553"/>
      <c r="AY47" s="290"/>
      <c r="AZ47" s="290"/>
      <c r="BA47" s="554"/>
      <c r="BB47" s="367"/>
      <c r="BC47" s="324"/>
      <c r="BD47" s="324"/>
      <c r="BE47" s="368"/>
      <c r="BF47" s="280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2:88" s="286" customFormat="1" ht="45.75" customHeight="1" thickBot="1">
      <c r="B48" s="3763" t="s">
        <v>121</v>
      </c>
      <c r="C48" s="3764"/>
      <c r="D48" s="3764"/>
      <c r="E48" s="3764"/>
      <c r="F48" s="3764"/>
      <c r="G48" s="3764"/>
      <c r="H48" s="3764"/>
      <c r="I48" s="3764"/>
      <c r="J48" s="3764"/>
      <c r="K48" s="3764"/>
      <c r="L48" s="3764"/>
      <c r="M48" s="3764"/>
      <c r="N48" s="3764"/>
      <c r="O48" s="3764"/>
      <c r="P48" s="3764"/>
      <c r="Q48" s="3764"/>
      <c r="R48" s="3764"/>
      <c r="S48" s="3764"/>
      <c r="T48" s="3764"/>
      <c r="U48" s="3764"/>
      <c r="V48" s="3764"/>
      <c r="W48" s="3764"/>
      <c r="X48" s="3764"/>
      <c r="Y48" s="3764"/>
      <c r="Z48" s="3764"/>
      <c r="AA48" s="3764"/>
      <c r="AB48" s="3764"/>
      <c r="AC48" s="3764"/>
      <c r="AD48" s="3764"/>
      <c r="AE48" s="3764"/>
      <c r="AF48" s="3764"/>
      <c r="AG48" s="3764"/>
      <c r="AH48" s="3764"/>
      <c r="AI48" s="3764"/>
      <c r="AJ48" s="3764"/>
      <c r="AK48" s="3764"/>
      <c r="AL48" s="3764"/>
      <c r="AM48" s="3764"/>
      <c r="AN48" s="3764"/>
      <c r="AO48" s="3764"/>
      <c r="AP48" s="3764"/>
      <c r="AQ48" s="3764"/>
      <c r="AR48" s="3764"/>
      <c r="AS48" s="3764"/>
      <c r="AT48" s="3764"/>
      <c r="AU48" s="3764"/>
      <c r="AV48" s="3764"/>
      <c r="AW48" s="3764"/>
      <c r="AX48" s="3764"/>
      <c r="AY48" s="3764"/>
      <c r="AZ48" s="3764"/>
      <c r="BA48" s="3764"/>
      <c r="BB48" s="3764"/>
      <c r="BC48" s="3764"/>
      <c r="BD48" s="3764"/>
      <c r="BE48" s="3765"/>
      <c r="BF48" s="29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2:88" s="286" customFormat="1" ht="60.75" customHeight="1" thickBot="1">
      <c r="B49" s="3593" t="s">
        <v>122</v>
      </c>
      <c r="C49" s="3594"/>
      <c r="D49" s="3594"/>
      <c r="E49" s="3594"/>
      <c r="F49" s="3594"/>
      <c r="G49" s="3594"/>
      <c r="H49" s="3594"/>
      <c r="I49" s="3594"/>
      <c r="J49" s="3594"/>
      <c r="K49" s="3594"/>
      <c r="L49" s="3594"/>
      <c r="M49" s="3594"/>
      <c r="N49" s="3594"/>
      <c r="O49" s="3594"/>
      <c r="P49" s="3594"/>
      <c r="Q49" s="3594"/>
      <c r="R49" s="3594"/>
      <c r="S49" s="3594"/>
      <c r="T49" s="3594"/>
      <c r="U49" s="3594"/>
      <c r="V49" s="3594"/>
      <c r="W49" s="3594"/>
      <c r="X49" s="3594"/>
      <c r="Y49" s="3594"/>
      <c r="Z49" s="3594"/>
      <c r="AA49" s="3594"/>
      <c r="AB49" s="3594"/>
      <c r="AC49" s="3594"/>
      <c r="AD49" s="3594"/>
      <c r="AE49" s="3594"/>
      <c r="AF49" s="3594"/>
      <c r="AG49" s="3594"/>
      <c r="AH49" s="3594"/>
      <c r="AI49" s="3594"/>
      <c r="AJ49" s="3594"/>
      <c r="AK49" s="3594"/>
      <c r="AL49" s="3594"/>
      <c r="AM49" s="3594"/>
      <c r="AN49" s="3594"/>
      <c r="AO49" s="3594"/>
      <c r="AP49" s="3594"/>
      <c r="AQ49" s="3594"/>
      <c r="AR49" s="3594"/>
      <c r="AS49" s="3594"/>
      <c r="AT49" s="3594"/>
      <c r="AU49" s="3594"/>
      <c r="AV49" s="3594"/>
      <c r="AW49" s="3594"/>
      <c r="AX49" s="3594"/>
      <c r="AY49" s="3594"/>
      <c r="AZ49" s="3594"/>
      <c r="BA49" s="3594"/>
      <c r="BB49" s="3594"/>
      <c r="BC49" s="3594"/>
      <c r="BD49" s="3594"/>
      <c r="BE49" s="3595"/>
      <c r="BF49" s="278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2:88" s="29" customFormat="1" ht="49.5" customHeight="1">
      <c r="B50" s="30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882"/>
      <c r="U50" s="3882"/>
      <c r="V50" s="3883"/>
      <c r="W50" s="3887"/>
      <c r="X50" s="3888"/>
      <c r="Y50" s="3888"/>
      <c r="Z50" s="3888"/>
      <c r="AA50" s="3888"/>
      <c r="AB50" s="3888"/>
      <c r="AC50" s="3888"/>
      <c r="AD50" s="3889"/>
      <c r="AE50" s="281"/>
      <c r="AF50" s="559"/>
      <c r="AG50" s="112"/>
      <c r="AH50" s="113"/>
      <c r="AI50" s="113"/>
      <c r="AJ50" s="113"/>
      <c r="AK50" s="114"/>
      <c r="AL50" s="114"/>
      <c r="AM50" s="114"/>
      <c r="AN50" s="320"/>
      <c r="AO50" s="623"/>
      <c r="AP50" s="532"/>
      <c r="AQ50" s="530"/>
      <c r="AR50" s="530"/>
      <c r="AS50" s="531"/>
      <c r="AT50" s="532"/>
      <c r="AU50" s="530"/>
      <c r="AV50" s="530"/>
      <c r="AW50" s="533"/>
      <c r="AX50" s="560"/>
      <c r="AY50" s="526"/>
      <c r="AZ50" s="526"/>
      <c r="BA50" s="527"/>
      <c r="BB50" s="346"/>
      <c r="BC50" s="347"/>
      <c r="BD50" s="347"/>
      <c r="BE50" s="348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2:88" s="29" customFormat="1" ht="49.5" customHeight="1">
      <c r="B51" s="30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66"/>
      <c r="U51" s="266"/>
      <c r="V51" s="267"/>
      <c r="W51" s="263"/>
      <c r="X51" s="264"/>
      <c r="Y51" s="264"/>
      <c r="Z51" s="264"/>
      <c r="AA51" s="264"/>
      <c r="AB51" s="264"/>
      <c r="AC51" s="264"/>
      <c r="AD51" s="265"/>
      <c r="AE51" s="294"/>
      <c r="AF51" s="538"/>
      <c r="AG51" s="112"/>
      <c r="AH51" s="113"/>
      <c r="AI51" s="113"/>
      <c r="AJ51" s="113"/>
      <c r="AK51" s="114"/>
      <c r="AL51" s="114"/>
      <c r="AM51" s="114"/>
      <c r="AN51" s="320"/>
      <c r="AO51" s="624"/>
      <c r="AP51" s="532"/>
      <c r="AQ51" s="530"/>
      <c r="AR51" s="530"/>
      <c r="AS51" s="531"/>
      <c r="AT51" s="532"/>
      <c r="AU51" s="530"/>
      <c r="AV51" s="530"/>
      <c r="AW51" s="533"/>
      <c r="AX51" s="539"/>
      <c r="AY51" s="530"/>
      <c r="AZ51" s="530"/>
      <c r="BA51" s="531"/>
      <c r="BB51" s="350"/>
      <c r="BC51" s="351"/>
      <c r="BD51" s="351"/>
      <c r="BE51" s="352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2:88" s="29" customFormat="1" ht="49.5" customHeight="1">
      <c r="B52" s="30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844"/>
      <c r="U52" s="3844"/>
      <c r="V52" s="3845"/>
      <c r="W52" s="3892"/>
      <c r="X52" s="3843"/>
      <c r="Y52" s="3843"/>
      <c r="Z52" s="3843"/>
      <c r="AA52" s="3843"/>
      <c r="AB52" s="3843"/>
      <c r="AC52" s="3843"/>
      <c r="AD52" s="3893"/>
      <c r="AE52" s="284"/>
      <c r="AF52" s="540"/>
      <c r="AG52" s="115"/>
      <c r="AH52" s="116"/>
      <c r="AI52" s="116"/>
      <c r="AJ52" s="116"/>
      <c r="AK52" s="117"/>
      <c r="AL52" s="117"/>
      <c r="AM52" s="117"/>
      <c r="AN52" s="322"/>
      <c r="AO52" s="626"/>
      <c r="AP52" s="544"/>
      <c r="AQ52" s="542"/>
      <c r="AR52" s="542"/>
      <c r="AS52" s="543"/>
      <c r="AT52" s="544"/>
      <c r="AU52" s="542"/>
      <c r="AV52" s="542"/>
      <c r="AW52" s="545"/>
      <c r="AX52" s="541"/>
      <c r="AY52" s="542"/>
      <c r="AZ52" s="542"/>
      <c r="BA52" s="543"/>
      <c r="BB52" s="359"/>
      <c r="BC52" s="360"/>
      <c r="BD52" s="360"/>
      <c r="BE52" s="36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2:88" s="29" customFormat="1" ht="49.5" customHeight="1" thickBot="1">
      <c r="B53" s="306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894"/>
      <c r="U53" s="3894"/>
      <c r="V53" s="3895"/>
      <c r="W53" s="3931"/>
      <c r="X53" s="3932"/>
      <c r="Y53" s="3932"/>
      <c r="Z53" s="3932"/>
      <c r="AA53" s="3932"/>
      <c r="AB53" s="3932"/>
      <c r="AC53" s="3932"/>
      <c r="AD53" s="3933"/>
      <c r="AE53" s="631"/>
      <c r="AF53" s="632"/>
      <c r="AG53" s="125"/>
      <c r="AH53" s="126"/>
      <c r="AI53" s="126"/>
      <c r="AJ53" s="126"/>
      <c r="AK53" s="127"/>
      <c r="AL53" s="127"/>
      <c r="AM53" s="127"/>
      <c r="AN53" s="323"/>
      <c r="AO53" s="636"/>
      <c r="AP53" s="550"/>
      <c r="AQ53" s="548"/>
      <c r="AR53" s="548"/>
      <c r="AS53" s="549"/>
      <c r="AT53" s="550"/>
      <c r="AU53" s="548"/>
      <c r="AV53" s="548"/>
      <c r="AW53" s="551"/>
      <c r="AX53" s="547"/>
      <c r="AY53" s="548"/>
      <c r="AZ53" s="548"/>
      <c r="BA53" s="549"/>
      <c r="BB53" s="363"/>
      <c r="BC53" s="364"/>
      <c r="BD53" s="364"/>
      <c r="BE53" s="365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2:88" s="30" customFormat="1" ht="49.5" customHeight="1" thickBot="1">
      <c r="B54" s="3920" t="s">
        <v>154</v>
      </c>
      <c r="C54" s="3921"/>
      <c r="D54" s="3921"/>
      <c r="E54" s="3921"/>
      <c r="F54" s="3921"/>
      <c r="G54" s="3921"/>
      <c r="H54" s="3921"/>
      <c r="I54" s="3921"/>
      <c r="J54" s="3921"/>
      <c r="K54" s="3921"/>
      <c r="L54" s="3921"/>
      <c r="M54" s="3921"/>
      <c r="N54" s="3921"/>
      <c r="O54" s="3921"/>
      <c r="P54" s="3921"/>
      <c r="Q54" s="3921"/>
      <c r="R54" s="3921"/>
      <c r="S54" s="3921"/>
      <c r="T54" s="3921"/>
      <c r="U54" s="3921"/>
      <c r="V54" s="3921"/>
      <c r="W54" s="3921"/>
      <c r="X54" s="3921"/>
      <c r="Y54" s="3921"/>
      <c r="Z54" s="3921"/>
      <c r="AA54" s="3921"/>
      <c r="AB54" s="3921"/>
      <c r="AC54" s="3921"/>
      <c r="AD54" s="3922"/>
      <c r="AE54" s="634"/>
      <c r="AF54" s="635"/>
      <c r="AG54" s="128"/>
      <c r="AH54" s="129"/>
      <c r="AI54" s="129"/>
      <c r="AJ54" s="129"/>
      <c r="AK54" s="130"/>
      <c r="AL54" s="130"/>
      <c r="AM54" s="130"/>
      <c r="AN54" s="325"/>
      <c r="AO54" s="633"/>
      <c r="AP54" s="557"/>
      <c r="AQ54" s="555"/>
      <c r="AR54" s="555"/>
      <c r="AS54" s="556"/>
      <c r="AT54" s="557"/>
      <c r="AU54" s="555"/>
      <c r="AV54" s="555"/>
      <c r="AW54" s="558"/>
      <c r="AX54" s="644"/>
      <c r="AY54" s="555"/>
      <c r="AZ54" s="555"/>
      <c r="BA54" s="556"/>
      <c r="BB54" s="371"/>
      <c r="BC54" s="372"/>
      <c r="BD54" s="372"/>
      <c r="BE54" s="373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2:88" s="29" customFormat="1" ht="49.5" customHeight="1" thickBot="1">
      <c r="B55" s="2508" t="s">
        <v>146</v>
      </c>
      <c r="C55" s="2509"/>
      <c r="D55" s="2509"/>
      <c r="E55" s="2509"/>
      <c r="F55" s="2509"/>
      <c r="G55" s="2509"/>
      <c r="H55" s="2509"/>
      <c r="I55" s="2509"/>
      <c r="J55" s="2509"/>
      <c r="K55" s="2509"/>
      <c r="L55" s="2509"/>
      <c r="M55" s="2509"/>
      <c r="N55" s="2509"/>
      <c r="O55" s="2509"/>
      <c r="P55" s="2509"/>
      <c r="Q55" s="2509"/>
      <c r="R55" s="2509"/>
      <c r="S55" s="2509"/>
      <c r="T55" s="2509"/>
      <c r="U55" s="2509"/>
      <c r="V55" s="2509"/>
      <c r="W55" s="2509"/>
      <c r="X55" s="2509"/>
      <c r="Y55" s="2509"/>
      <c r="Z55" s="2509"/>
      <c r="AA55" s="2509"/>
      <c r="AB55" s="2509"/>
      <c r="AC55" s="2509"/>
      <c r="AD55" s="2509"/>
      <c r="AE55" s="2509"/>
      <c r="AF55" s="2509"/>
      <c r="AG55" s="2509"/>
      <c r="AH55" s="2509"/>
      <c r="AI55" s="2509"/>
      <c r="AJ55" s="2509"/>
      <c r="AK55" s="2509"/>
      <c r="AL55" s="2509"/>
      <c r="AM55" s="2509"/>
      <c r="AN55" s="2509"/>
      <c r="AO55" s="2509"/>
      <c r="AP55" s="2509"/>
      <c r="AQ55" s="2509"/>
      <c r="AR55" s="2509"/>
      <c r="AS55" s="2509"/>
      <c r="AT55" s="2509"/>
      <c r="AU55" s="2509"/>
      <c r="AV55" s="2509"/>
      <c r="AW55" s="2509"/>
      <c r="AX55" s="2509"/>
      <c r="AY55" s="2509"/>
      <c r="AZ55" s="2509"/>
      <c r="BA55" s="2509"/>
      <c r="BB55" s="3890"/>
      <c r="BC55" s="3890"/>
      <c r="BD55" s="3890"/>
      <c r="BE55" s="389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2:88" s="29" customFormat="1" ht="49.5" customHeight="1">
      <c r="B56" s="30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882"/>
      <c r="U56" s="3882"/>
      <c r="V56" s="3883"/>
      <c r="W56" s="3887"/>
      <c r="X56" s="3888"/>
      <c r="Y56" s="3888"/>
      <c r="Z56" s="3888"/>
      <c r="AA56" s="3888"/>
      <c r="AB56" s="3888"/>
      <c r="AC56" s="3888"/>
      <c r="AD56" s="3888"/>
      <c r="AE56" s="281"/>
      <c r="AF56" s="282"/>
      <c r="AG56" s="282"/>
      <c r="AH56" s="282"/>
      <c r="AI56" s="282"/>
      <c r="AJ56" s="282"/>
      <c r="AK56" s="283"/>
      <c r="AL56" s="283"/>
      <c r="AM56" s="283"/>
      <c r="AN56" s="319"/>
      <c r="AO56" s="623"/>
      <c r="AP56" s="532"/>
      <c r="AQ56" s="530"/>
      <c r="AR56" s="530"/>
      <c r="AS56" s="533"/>
      <c r="AT56" s="560"/>
      <c r="AU56" s="526"/>
      <c r="AV56" s="526"/>
      <c r="AW56" s="529"/>
      <c r="AX56" s="560"/>
      <c r="AY56" s="526"/>
      <c r="AZ56" s="526"/>
      <c r="BA56" s="527"/>
      <c r="BB56" s="374"/>
      <c r="BC56" s="347"/>
      <c r="BD56" s="347"/>
      <c r="BE56" s="348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2:88" s="29" customFormat="1" ht="49.5" customHeight="1">
      <c r="B57" s="30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66"/>
      <c r="U57" s="266"/>
      <c r="V57" s="267"/>
      <c r="W57" s="263"/>
      <c r="X57" s="264"/>
      <c r="Y57" s="264"/>
      <c r="Z57" s="264"/>
      <c r="AA57" s="264"/>
      <c r="AB57" s="264"/>
      <c r="AC57" s="264"/>
      <c r="AD57" s="264"/>
      <c r="AE57" s="294"/>
      <c r="AF57" s="113"/>
      <c r="AG57" s="113"/>
      <c r="AH57" s="113"/>
      <c r="AI57" s="113"/>
      <c r="AJ57" s="113"/>
      <c r="AK57" s="114"/>
      <c r="AL57" s="114"/>
      <c r="AM57" s="114"/>
      <c r="AN57" s="320"/>
      <c r="AO57" s="624"/>
      <c r="AP57" s="532"/>
      <c r="AQ57" s="530"/>
      <c r="AR57" s="530"/>
      <c r="AS57" s="533"/>
      <c r="AT57" s="539"/>
      <c r="AU57" s="530"/>
      <c r="AV57" s="530"/>
      <c r="AW57" s="533"/>
      <c r="AX57" s="539"/>
      <c r="AY57" s="530"/>
      <c r="AZ57" s="530"/>
      <c r="BA57" s="531"/>
      <c r="BB57" s="720"/>
      <c r="BC57" s="351"/>
      <c r="BD57" s="351"/>
      <c r="BE57" s="352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2:88" s="29" customFormat="1" ht="49.5" customHeight="1">
      <c r="B58" s="30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844"/>
      <c r="U58" s="3844"/>
      <c r="V58" s="3845"/>
      <c r="W58" s="3842"/>
      <c r="X58" s="3843"/>
      <c r="Y58" s="3843"/>
      <c r="Z58" s="3843"/>
      <c r="AA58" s="3843"/>
      <c r="AB58" s="3843"/>
      <c r="AC58" s="3843"/>
      <c r="AD58" s="3843"/>
      <c r="AE58" s="284"/>
      <c r="AF58" s="116"/>
      <c r="AG58" s="116"/>
      <c r="AH58" s="116"/>
      <c r="AI58" s="116"/>
      <c r="AJ58" s="116"/>
      <c r="AK58" s="117"/>
      <c r="AL58" s="117"/>
      <c r="AM58" s="117"/>
      <c r="AN58" s="322"/>
      <c r="AO58" s="626"/>
      <c r="AP58" s="544"/>
      <c r="AQ58" s="542"/>
      <c r="AR58" s="542"/>
      <c r="AS58" s="545"/>
      <c r="AT58" s="541"/>
      <c r="AU58" s="542"/>
      <c r="AV58" s="542"/>
      <c r="AW58" s="545"/>
      <c r="AX58" s="541"/>
      <c r="AY58" s="542"/>
      <c r="AZ58" s="542"/>
      <c r="BA58" s="543"/>
      <c r="BB58" s="375"/>
      <c r="BC58" s="360"/>
      <c r="BD58" s="360"/>
      <c r="BE58" s="36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2:88" s="29" customFormat="1" ht="49.5" customHeight="1">
      <c r="B59" s="30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844"/>
      <c r="U59" s="3844"/>
      <c r="V59" s="3845"/>
      <c r="W59" s="3842"/>
      <c r="X59" s="3843"/>
      <c r="Y59" s="3843"/>
      <c r="Z59" s="3843"/>
      <c r="AA59" s="3843"/>
      <c r="AB59" s="3843"/>
      <c r="AC59" s="3843"/>
      <c r="AD59" s="3843"/>
      <c r="AE59" s="284"/>
      <c r="AF59" s="116"/>
      <c r="AG59" s="116"/>
      <c r="AH59" s="116"/>
      <c r="AI59" s="116"/>
      <c r="AJ59" s="116"/>
      <c r="AK59" s="117"/>
      <c r="AL59" s="117"/>
      <c r="AM59" s="117"/>
      <c r="AN59" s="322"/>
      <c r="AO59" s="626"/>
      <c r="AP59" s="544"/>
      <c r="AQ59" s="542"/>
      <c r="AR59" s="542"/>
      <c r="AS59" s="545"/>
      <c r="AT59" s="541"/>
      <c r="AU59" s="542"/>
      <c r="AV59" s="542"/>
      <c r="AW59" s="545"/>
      <c r="AX59" s="541"/>
      <c r="AY59" s="542"/>
      <c r="AZ59" s="542"/>
      <c r="BA59" s="543"/>
      <c r="BB59" s="375"/>
      <c r="BC59" s="360"/>
      <c r="BD59" s="360"/>
      <c r="BE59" s="36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2:88" s="29" customFormat="1" ht="49.5" customHeight="1" thickBot="1">
      <c r="B60" s="31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456"/>
      <c r="U60" s="2456"/>
      <c r="V60" s="3881"/>
      <c r="W60" s="3929"/>
      <c r="X60" s="3930"/>
      <c r="Y60" s="3930"/>
      <c r="Z60" s="3930"/>
      <c r="AA60" s="3930"/>
      <c r="AB60" s="3930"/>
      <c r="AC60" s="3930"/>
      <c r="AD60" s="3930"/>
      <c r="AE60" s="285"/>
      <c r="AF60" s="126"/>
      <c r="AG60" s="126"/>
      <c r="AH60" s="126"/>
      <c r="AI60" s="126"/>
      <c r="AJ60" s="126"/>
      <c r="AK60" s="126"/>
      <c r="AL60" s="126"/>
      <c r="AM60" s="126"/>
      <c r="AN60" s="323"/>
      <c r="AO60" s="627"/>
      <c r="AP60" s="550"/>
      <c r="AQ60" s="548"/>
      <c r="AR60" s="548"/>
      <c r="AS60" s="551"/>
      <c r="AT60" s="561"/>
      <c r="AU60" s="562"/>
      <c r="AV60" s="562"/>
      <c r="AW60" s="563"/>
      <c r="AX60" s="547"/>
      <c r="AY60" s="548"/>
      <c r="AZ60" s="548"/>
      <c r="BA60" s="549"/>
      <c r="BB60" s="376"/>
      <c r="BC60" s="364"/>
      <c r="BD60" s="364"/>
      <c r="BE60" s="365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2:88" s="29" customFormat="1" ht="49.5" customHeight="1" thickBot="1">
      <c r="B61" s="3867" t="s">
        <v>153</v>
      </c>
      <c r="C61" s="3868"/>
      <c r="D61" s="3868"/>
      <c r="E61" s="3868"/>
      <c r="F61" s="3868"/>
      <c r="G61" s="3868"/>
      <c r="H61" s="3868"/>
      <c r="I61" s="3868"/>
      <c r="J61" s="3868"/>
      <c r="K61" s="3868"/>
      <c r="L61" s="3868"/>
      <c r="M61" s="3868"/>
      <c r="N61" s="3868"/>
      <c r="O61" s="3868"/>
      <c r="P61" s="3868"/>
      <c r="Q61" s="3868"/>
      <c r="R61" s="3868"/>
      <c r="S61" s="3868"/>
      <c r="T61" s="3868"/>
      <c r="U61" s="3868"/>
      <c r="V61" s="3868"/>
      <c r="W61" s="3868"/>
      <c r="X61" s="3868"/>
      <c r="Y61" s="3868"/>
      <c r="Z61" s="3868"/>
      <c r="AA61" s="3868"/>
      <c r="AB61" s="3868"/>
      <c r="AC61" s="3868"/>
      <c r="AD61" s="3868"/>
      <c r="AE61" s="298"/>
      <c r="AF61" s="299"/>
      <c r="AG61" s="299"/>
      <c r="AH61" s="299"/>
      <c r="AI61" s="299"/>
      <c r="AJ61" s="299"/>
      <c r="AK61" s="300"/>
      <c r="AL61" s="300"/>
      <c r="AM61" s="300"/>
      <c r="AN61" s="326"/>
      <c r="AO61" s="637"/>
      <c r="AP61" s="564"/>
      <c r="AQ61" s="565"/>
      <c r="AR61" s="565"/>
      <c r="AS61" s="566"/>
      <c r="AT61" s="564"/>
      <c r="AU61" s="565"/>
      <c r="AV61" s="565"/>
      <c r="AW61" s="567"/>
      <c r="AX61" s="568"/>
      <c r="AY61" s="565"/>
      <c r="AZ61" s="565"/>
      <c r="BA61" s="566"/>
      <c r="BB61" s="377"/>
      <c r="BC61" s="378"/>
      <c r="BD61" s="378"/>
      <c r="BE61" s="37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2:88" s="279" customFormat="1" ht="48.75" customHeight="1" thickBot="1">
      <c r="B62" s="3864" t="s">
        <v>123</v>
      </c>
      <c r="C62" s="3865"/>
      <c r="D62" s="3865"/>
      <c r="E62" s="3865"/>
      <c r="F62" s="3865"/>
      <c r="G62" s="3865"/>
      <c r="H62" s="3865"/>
      <c r="I62" s="3865"/>
      <c r="J62" s="3865"/>
      <c r="K62" s="3865"/>
      <c r="L62" s="3865"/>
      <c r="M62" s="3865"/>
      <c r="N62" s="3865"/>
      <c r="O62" s="3865"/>
      <c r="P62" s="3865"/>
      <c r="Q62" s="3865"/>
      <c r="R62" s="3865"/>
      <c r="S62" s="3865"/>
      <c r="T62" s="3865"/>
      <c r="U62" s="3865"/>
      <c r="V62" s="3865"/>
      <c r="W62" s="3865"/>
      <c r="X62" s="3865"/>
      <c r="Y62" s="3865"/>
      <c r="Z62" s="3865"/>
      <c r="AA62" s="3865"/>
      <c r="AB62" s="3865"/>
      <c r="AC62" s="3865"/>
      <c r="AD62" s="3866"/>
      <c r="AE62" s="292"/>
      <c r="AF62" s="293"/>
      <c r="AG62" s="293"/>
      <c r="AH62" s="293"/>
      <c r="AI62" s="293"/>
      <c r="AJ62" s="293"/>
      <c r="AK62" s="293"/>
      <c r="AL62" s="293"/>
      <c r="AM62" s="293"/>
      <c r="AN62" s="382"/>
      <c r="AO62" s="638"/>
      <c r="AP62" s="571"/>
      <c r="AQ62" s="293"/>
      <c r="AR62" s="293"/>
      <c r="AS62" s="570"/>
      <c r="AT62" s="571"/>
      <c r="AU62" s="293"/>
      <c r="AV62" s="293"/>
      <c r="AW62" s="569"/>
      <c r="AX62" s="292"/>
      <c r="AY62" s="293"/>
      <c r="AZ62" s="293"/>
      <c r="BA62" s="570"/>
      <c r="BB62" s="381"/>
      <c r="BC62" s="327"/>
      <c r="BD62" s="327"/>
      <c r="BE62" s="380"/>
      <c r="BF62" s="30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2:88" s="29" customFormat="1" ht="49.5" customHeight="1" thickBot="1">
      <c r="B63" s="3610" t="s">
        <v>124</v>
      </c>
      <c r="C63" s="3453"/>
      <c r="D63" s="3453"/>
      <c r="E63" s="3453"/>
      <c r="F63" s="3453"/>
      <c r="G63" s="3453"/>
      <c r="H63" s="3453"/>
      <c r="I63" s="3453"/>
      <c r="J63" s="3453"/>
      <c r="K63" s="3453"/>
      <c r="L63" s="3453"/>
      <c r="M63" s="3453"/>
      <c r="N63" s="3453"/>
      <c r="O63" s="3453"/>
      <c r="P63" s="3453"/>
      <c r="Q63" s="3453"/>
      <c r="R63" s="3453"/>
      <c r="S63" s="3453"/>
      <c r="T63" s="3453"/>
      <c r="U63" s="3453"/>
      <c r="V63" s="3453"/>
      <c r="W63" s="3453"/>
      <c r="X63" s="3453"/>
      <c r="Y63" s="3453"/>
      <c r="Z63" s="3453"/>
      <c r="AA63" s="3453"/>
      <c r="AB63" s="3453"/>
      <c r="AC63" s="3453"/>
      <c r="AD63" s="3454"/>
      <c r="AE63" s="295">
        <v>120</v>
      </c>
      <c r="AF63" s="296"/>
      <c r="AG63" s="296"/>
      <c r="AH63" s="296"/>
      <c r="AI63" s="296"/>
      <c r="AJ63" s="296"/>
      <c r="AK63" s="297"/>
      <c r="AL63" s="297"/>
      <c r="AM63" s="297"/>
      <c r="AN63" s="328"/>
      <c r="AO63" s="639"/>
      <c r="AP63" s="573"/>
      <c r="AQ63" s="296"/>
      <c r="AR63" s="296"/>
      <c r="AS63" s="572"/>
      <c r="AT63" s="573"/>
      <c r="AU63" s="296"/>
      <c r="AV63" s="296"/>
      <c r="AW63" s="297"/>
      <c r="AX63" s="640"/>
      <c r="AY63" s="296"/>
      <c r="AZ63" s="296"/>
      <c r="BA63" s="572"/>
      <c r="BB63" s="615"/>
      <c r="BC63" s="383"/>
      <c r="BD63" s="383"/>
      <c r="BE63" s="384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2:88" s="29" customFormat="1" ht="39.75" customHeigh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540"/>
      <c r="V64" s="3540"/>
      <c r="W64" s="34"/>
      <c r="X64" s="34"/>
      <c r="Y64" s="35"/>
      <c r="Z64" s="35"/>
      <c r="AA64" s="256"/>
      <c r="AB64" s="3018" t="s">
        <v>33</v>
      </c>
      <c r="AC64" s="3019"/>
      <c r="AD64" s="3600"/>
      <c r="AE64" s="3564" t="s">
        <v>34</v>
      </c>
      <c r="AF64" s="3565"/>
      <c r="AG64" s="3565"/>
      <c r="AH64" s="3565"/>
      <c r="AI64" s="3565"/>
      <c r="AJ64" s="3565"/>
      <c r="AK64" s="3565"/>
      <c r="AL64" s="3565"/>
      <c r="AM64" s="3565"/>
      <c r="AN64" s="3566"/>
      <c r="AO64" s="3567"/>
      <c r="AP64" s="652"/>
      <c r="AQ64" s="646"/>
      <c r="AR64" s="646"/>
      <c r="AS64" s="647"/>
      <c r="AT64" s="652"/>
      <c r="AU64" s="646"/>
      <c r="AV64" s="646"/>
      <c r="AW64" s="653"/>
      <c r="AX64" s="645"/>
      <c r="AY64" s="646"/>
      <c r="AZ64" s="646"/>
      <c r="BA64" s="647"/>
      <c r="BB64" s="346"/>
      <c r="BC64" s="347"/>
      <c r="BD64" s="347"/>
      <c r="BE64" s="348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2:88" s="29" customFormat="1" ht="39.75" customHeight="1">
      <c r="B65" s="291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2927"/>
      <c r="V65" s="2927"/>
      <c r="W65" s="34"/>
      <c r="X65" s="34"/>
      <c r="Y65" s="35"/>
      <c r="Z65" s="35"/>
      <c r="AA65" s="35"/>
      <c r="AB65" s="3020"/>
      <c r="AC65" s="3021"/>
      <c r="AD65" s="3601"/>
      <c r="AE65" s="2417" t="s">
        <v>35</v>
      </c>
      <c r="AF65" s="2418"/>
      <c r="AG65" s="2418"/>
      <c r="AH65" s="2418"/>
      <c r="AI65" s="2418"/>
      <c r="AJ65" s="2418"/>
      <c r="AK65" s="2418"/>
      <c r="AL65" s="2418"/>
      <c r="AM65" s="2418"/>
      <c r="AN65" s="3546"/>
      <c r="AO65" s="3547"/>
      <c r="AP65" s="576"/>
      <c r="AQ65" s="574"/>
      <c r="AR65" s="574"/>
      <c r="AS65" s="575"/>
      <c r="AT65" s="576"/>
      <c r="AU65" s="574"/>
      <c r="AV65" s="574"/>
      <c r="AW65" s="577"/>
      <c r="AX65" s="648"/>
      <c r="AY65" s="574"/>
      <c r="AZ65" s="574"/>
      <c r="BA65" s="575"/>
      <c r="BB65" s="359"/>
      <c r="BC65" s="360"/>
      <c r="BD65" s="360"/>
      <c r="BE65" s="36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2:88" s="29" customFormat="1" ht="39.75" customHeight="1">
      <c r="B66" s="291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2927"/>
      <c r="V66" s="2927"/>
      <c r="W66" s="34"/>
      <c r="X66" s="34"/>
      <c r="Y66" s="35"/>
      <c r="Z66" s="35"/>
      <c r="AA66" s="35"/>
      <c r="AB66" s="3020"/>
      <c r="AC66" s="3021"/>
      <c r="AD66" s="3601"/>
      <c r="AE66" s="2417" t="s">
        <v>36</v>
      </c>
      <c r="AF66" s="2418"/>
      <c r="AG66" s="2418"/>
      <c r="AH66" s="2418"/>
      <c r="AI66" s="2418"/>
      <c r="AJ66" s="2418"/>
      <c r="AK66" s="2418"/>
      <c r="AL66" s="2418"/>
      <c r="AM66" s="2418"/>
      <c r="AN66" s="3546"/>
      <c r="AO66" s="3547"/>
      <c r="AP66" s="576"/>
      <c r="AQ66" s="574"/>
      <c r="AR66" s="574"/>
      <c r="AS66" s="575"/>
      <c r="AT66" s="576"/>
      <c r="AU66" s="574"/>
      <c r="AV66" s="574"/>
      <c r="AW66" s="577"/>
      <c r="AX66" s="648"/>
      <c r="AY66" s="574"/>
      <c r="AZ66" s="574"/>
      <c r="BA66" s="575"/>
      <c r="BB66" s="359"/>
      <c r="BC66" s="360"/>
      <c r="BD66" s="360"/>
      <c r="BE66" s="36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2:88" s="29" customFormat="1" ht="39.75" customHeight="1">
      <c r="B67" s="2917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38" t="s">
        <v>37</v>
      </c>
      <c r="U67" s="2915"/>
      <c r="V67" s="2915"/>
      <c r="W67" s="34"/>
      <c r="X67" s="34"/>
      <c r="Y67" s="35"/>
      <c r="Z67" s="35"/>
      <c r="AA67" s="35"/>
      <c r="AB67" s="3020"/>
      <c r="AC67" s="3021"/>
      <c r="AD67" s="3601"/>
      <c r="AE67" s="2417" t="s">
        <v>38</v>
      </c>
      <c r="AF67" s="2418"/>
      <c r="AG67" s="2418"/>
      <c r="AH67" s="2418"/>
      <c r="AI67" s="2418"/>
      <c r="AJ67" s="2418"/>
      <c r="AK67" s="2418"/>
      <c r="AL67" s="2418"/>
      <c r="AM67" s="2418"/>
      <c r="AN67" s="3546"/>
      <c r="AO67" s="3547"/>
      <c r="AP67" s="576"/>
      <c r="AQ67" s="574"/>
      <c r="AR67" s="574"/>
      <c r="AS67" s="575"/>
      <c r="AT67" s="576"/>
      <c r="AU67" s="574"/>
      <c r="AV67" s="574"/>
      <c r="AW67" s="577"/>
      <c r="AX67" s="648"/>
      <c r="AY67" s="574"/>
      <c r="AZ67" s="574"/>
      <c r="BA67" s="575"/>
      <c r="BB67" s="359"/>
      <c r="BC67" s="360"/>
      <c r="BD67" s="360"/>
      <c r="BE67" s="36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2:88" s="29" customFormat="1" ht="39.75" customHeight="1">
      <c r="B68" s="291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2916" t="s">
        <v>80</v>
      </c>
      <c r="U68" s="3541"/>
      <c r="V68" s="36"/>
      <c r="W68" s="34"/>
      <c r="X68" s="34"/>
      <c r="Y68" s="37"/>
      <c r="Z68" s="37"/>
      <c r="AA68" s="37"/>
      <c r="AB68" s="3020"/>
      <c r="AC68" s="3021"/>
      <c r="AD68" s="3601"/>
      <c r="AE68" s="2417" t="s">
        <v>39</v>
      </c>
      <c r="AF68" s="2418"/>
      <c r="AG68" s="2418"/>
      <c r="AH68" s="2418"/>
      <c r="AI68" s="2418"/>
      <c r="AJ68" s="2418"/>
      <c r="AK68" s="2418"/>
      <c r="AL68" s="2418"/>
      <c r="AM68" s="2418"/>
      <c r="AN68" s="3546"/>
      <c r="AO68" s="3547"/>
      <c r="AP68" s="576"/>
      <c r="AQ68" s="574"/>
      <c r="AR68" s="574"/>
      <c r="AS68" s="575"/>
      <c r="AT68" s="576"/>
      <c r="AU68" s="574"/>
      <c r="AV68" s="574"/>
      <c r="AW68" s="577"/>
      <c r="AX68" s="648"/>
      <c r="AY68" s="574"/>
      <c r="AZ68" s="574"/>
      <c r="BA68" s="575"/>
      <c r="BB68" s="359"/>
      <c r="BC68" s="360"/>
      <c r="BD68" s="360"/>
      <c r="BE68" s="36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2:88" s="29" customFormat="1" ht="39.75" customHeight="1">
      <c r="B69" s="291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2883" t="s">
        <v>81</v>
      </c>
      <c r="U69" s="3541"/>
      <c r="V69" s="36"/>
      <c r="W69" s="34"/>
      <c r="X69" s="34"/>
      <c r="Y69" s="35"/>
      <c r="Z69" s="35"/>
      <c r="AA69" s="35"/>
      <c r="AB69" s="3020"/>
      <c r="AC69" s="3021"/>
      <c r="AD69" s="3601"/>
      <c r="AE69" s="2417" t="s">
        <v>25</v>
      </c>
      <c r="AF69" s="2418"/>
      <c r="AG69" s="2418"/>
      <c r="AH69" s="2418"/>
      <c r="AI69" s="2418"/>
      <c r="AJ69" s="2418"/>
      <c r="AK69" s="2418"/>
      <c r="AL69" s="2418"/>
      <c r="AM69" s="2418"/>
      <c r="AN69" s="3546"/>
      <c r="AO69" s="3547"/>
      <c r="AP69" s="576"/>
      <c r="AQ69" s="574"/>
      <c r="AR69" s="574"/>
      <c r="AS69" s="575"/>
      <c r="AT69" s="576"/>
      <c r="AU69" s="574"/>
      <c r="AV69" s="574"/>
      <c r="AW69" s="577"/>
      <c r="AX69" s="648"/>
      <c r="AY69" s="574"/>
      <c r="AZ69" s="574"/>
      <c r="BA69" s="575"/>
      <c r="BB69" s="359"/>
      <c r="BC69" s="360"/>
      <c r="BD69" s="360"/>
      <c r="BE69" s="36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2:88" s="29" customFormat="1" ht="39.75" customHeight="1">
      <c r="B70" s="291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2883" t="s">
        <v>82</v>
      </c>
      <c r="U70" s="2883"/>
      <c r="V70" s="36"/>
      <c r="W70" s="34"/>
      <c r="X70" s="34"/>
      <c r="Y70" s="35"/>
      <c r="Z70" s="35"/>
      <c r="AA70" s="35"/>
      <c r="AB70" s="3020"/>
      <c r="AC70" s="3021"/>
      <c r="AD70" s="3601"/>
      <c r="AE70" s="2417" t="s">
        <v>26</v>
      </c>
      <c r="AF70" s="2418"/>
      <c r="AG70" s="2418"/>
      <c r="AH70" s="2418"/>
      <c r="AI70" s="2418"/>
      <c r="AJ70" s="2418"/>
      <c r="AK70" s="2418"/>
      <c r="AL70" s="2418"/>
      <c r="AM70" s="2418"/>
      <c r="AN70" s="3546"/>
      <c r="AO70" s="3547"/>
      <c r="AP70" s="576"/>
      <c r="AQ70" s="574"/>
      <c r="AR70" s="574"/>
      <c r="AS70" s="575"/>
      <c r="AT70" s="576"/>
      <c r="AU70" s="574"/>
      <c r="AV70" s="574"/>
      <c r="AW70" s="577"/>
      <c r="AX70" s="648"/>
      <c r="AY70" s="574"/>
      <c r="AZ70" s="574"/>
      <c r="BA70" s="575"/>
      <c r="BB70" s="359"/>
      <c r="BC70" s="360"/>
      <c r="BD70" s="360"/>
      <c r="BE70" s="36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2:88" s="29" customFormat="1" ht="39.75" customHeight="1" thickBot="1">
      <c r="B71" s="291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2883" t="s">
        <v>83</v>
      </c>
      <c r="U71" s="3541"/>
      <c r="V71" s="3541"/>
      <c r="W71" s="34"/>
      <c r="X71" s="34"/>
      <c r="Y71" s="35"/>
      <c r="Z71" s="35"/>
      <c r="AA71" s="35"/>
      <c r="AB71" s="3602"/>
      <c r="AC71" s="3603"/>
      <c r="AD71" s="3604"/>
      <c r="AE71" s="3542" t="s">
        <v>40</v>
      </c>
      <c r="AF71" s="3543"/>
      <c r="AG71" s="3543"/>
      <c r="AH71" s="3543"/>
      <c r="AI71" s="3543"/>
      <c r="AJ71" s="3543"/>
      <c r="AK71" s="3543"/>
      <c r="AL71" s="3543"/>
      <c r="AM71" s="3543"/>
      <c r="AN71" s="3544"/>
      <c r="AO71" s="3545"/>
      <c r="AP71" s="654"/>
      <c r="AQ71" s="650"/>
      <c r="AR71" s="650"/>
      <c r="AS71" s="651"/>
      <c r="AT71" s="654"/>
      <c r="AU71" s="650"/>
      <c r="AV71" s="650"/>
      <c r="AW71" s="655"/>
      <c r="AX71" s="649"/>
      <c r="AY71" s="650"/>
      <c r="AZ71" s="650"/>
      <c r="BA71" s="651"/>
      <c r="BB71" s="386"/>
      <c r="BC71" s="387"/>
      <c r="BD71" s="387"/>
      <c r="BE71" s="388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23:88" s="29" customFormat="1" ht="14.25">
      <c r="W72" s="38"/>
      <c r="X72" s="38"/>
      <c r="Y72" s="38"/>
      <c r="Z72" s="38"/>
      <c r="AA72" s="38"/>
      <c r="AB72" s="38"/>
      <c r="AC72" s="38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29"/>
      <c r="AO72" s="39"/>
      <c r="BB72" s="331"/>
      <c r="BC72" s="331"/>
      <c r="BD72" s="331"/>
      <c r="BE72" s="33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2:88" s="29" customFormat="1" ht="36.75" customHeight="1" thickBot="1">
      <c r="B73" s="3608" t="s">
        <v>41</v>
      </c>
      <c r="C73" s="3609"/>
      <c r="D73" s="3609"/>
      <c r="E73" s="3609"/>
      <c r="F73" s="3609"/>
      <c r="G73" s="3609"/>
      <c r="H73" s="3609"/>
      <c r="I73" s="3609"/>
      <c r="J73" s="3609"/>
      <c r="K73" s="3609"/>
      <c r="L73" s="3609"/>
      <c r="M73" s="3609"/>
      <c r="N73" s="3609"/>
      <c r="O73" s="3609"/>
      <c r="P73" s="3609"/>
      <c r="Q73" s="3609"/>
      <c r="R73" s="3609"/>
      <c r="S73" s="3609"/>
      <c r="T73" s="3609"/>
      <c r="U73" s="3609"/>
      <c r="V73" s="3609"/>
      <c r="W73" s="3609"/>
      <c r="X73" s="3609"/>
      <c r="Y73" s="3609"/>
      <c r="Z73" s="3609"/>
      <c r="AA73" s="136"/>
      <c r="AB73" s="3548" t="s">
        <v>99</v>
      </c>
      <c r="AC73" s="3548"/>
      <c r="AD73" s="3548"/>
      <c r="AE73" s="3548"/>
      <c r="AF73" s="3548"/>
      <c r="AG73" s="3548"/>
      <c r="AH73" s="3548"/>
      <c r="AI73" s="3548"/>
      <c r="AJ73" s="3548"/>
      <c r="AK73" s="3548"/>
      <c r="AL73" s="3548"/>
      <c r="AM73" s="3548"/>
      <c r="AN73" s="3548"/>
      <c r="AO73" s="3548"/>
      <c r="AP73" s="3548"/>
      <c r="AQ73" s="3548"/>
      <c r="AR73" s="3548"/>
      <c r="AS73" s="3548"/>
      <c r="AT73" s="3548"/>
      <c r="AU73" s="3548"/>
      <c r="AV73" s="3548"/>
      <c r="AW73" s="3548"/>
      <c r="AX73" s="3548"/>
      <c r="AY73" s="3548"/>
      <c r="BB73" s="331"/>
      <c r="BC73" s="331"/>
      <c r="BD73" s="331"/>
      <c r="BE73" s="33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2:88" s="29" customFormat="1" ht="69.75" customHeight="1" thickBot="1" thickTop="1">
      <c r="B74" s="241" t="s">
        <v>42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3534" t="s">
        <v>43</v>
      </c>
      <c r="U74" s="3535"/>
      <c r="V74" s="218" t="s">
        <v>44</v>
      </c>
      <c r="W74" s="3673" t="s">
        <v>45</v>
      </c>
      <c r="X74" s="3673"/>
      <c r="Y74" s="3652" t="s">
        <v>46</v>
      </c>
      <c r="Z74" s="3653"/>
      <c r="AA74" s="47"/>
      <c r="AB74" s="242" t="s">
        <v>42</v>
      </c>
      <c r="AC74" s="3674" t="s">
        <v>100</v>
      </c>
      <c r="AD74" s="3675"/>
      <c r="AE74" s="3675"/>
      <c r="AF74" s="3675"/>
      <c r="AG74" s="3675"/>
      <c r="AH74" s="3675"/>
      <c r="AI74" s="3675"/>
      <c r="AJ74" s="3675"/>
      <c r="AK74" s="3675"/>
      <c r="AL74" s="3675"/>
      <c r="AM74" s="3675"/>
      <c r="AN74" s="3675"/>
      <c r="AO74" s="3675"/>
      <c r="AP74" s="3675"/>
      <c r="AQ74" s="3675"/>
      <c r="AR74" s="3675"/>
      <c r="AS74" s="3676"/>
      <c r="AT74" s="3908" t="s">
        <v>44</v>
      </c>
      <c r="AU74" s="3909"/>
      <c r="AV74" s="3909"/>
      <c r="AW74" s="3909"/>
      <c r="AX74" s="3909"/>
      <c r="AY74" s="3910"/>
      <c r="BB74" s="331"/>
      <c r="BC74" s="331"/>
      <c r="BD74" s="331"/>
      <c r="BE74" s="33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2:88" s="29" customFormat="1" ht="39.75" customHeight="1">
      <c r="B75" s="145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538"/>
      <c r="U75" s="3539"/>
      <c r="V75" s="146"/>
      <c r="W75" s="3685"/>
      <c r="X75" s="3685"/>
      <c r="Y75" s="3683"/>
      <c r="Z75" s="3684"/>
      <c r="AA75" s="44"/>
      <c r="AB75" s="192"/>
      <c r="AC75" s="2444"/>
      <c r="AD75" s="3681"/>
      <c r="AE75" s="3681"/>
      <c r="AF75" s="3681"/>
      <c r="AG75" s="3681"/>
      <c r="AH75" s="3681"/>
      <c r="AI75" s="3681"/>
      <c r="AJ75" s="3681"/>
      <c r="AK75" s="3681"/>
      <c r="AL75" s="3681"/>
      <c r="AM75" s="3681"/>
      <c r="AN75" s="3681"/>
      <c r="AO75" s="3681"/>
      <c r="AP75" s="3681"/>
      <c r="AQ75" s="3681"/>
      <c r="AR75" s="3681"/>
      <c r="AS75" s="3682"/>
      <c r="AT75" s="2447"/>
      <c r="AU75" s="3566"/>
      <c r="AV75" s="3566"/>
      <c r="AW75" s="3566"/>
      <c r="AX75" s="3566"/>
      <c r="AY75" s="3911"/>
      <c r="BB75" s="331"/>
      <c r="BC75" s="331"/>
      <c r="BD75" s="331"/>
      <c r="BE75" s="33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2:88" s="29" customFormat="1" ht="39.75" customHeight="1" thickBot="1">
      <c r="B76" s="147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3536"/>
      <c r="U76" s="3537"/>
      <c r="V76" s="144"/>
      <c r="W76" s="3745"/>
      <c r="X76" s="3745"/>
      <c r="Y76" s="3679"/>
      <c r="Z76" s="3680"/>
      <c r="AA76" s="44"/>
      <c r="AB76" s="193"/>
      <c r="AC76" s="2455"/>
      <c r="AD76" s="3677"/>
      <c r="AE76" s="3677"/>
      <c r="AF76" s="3677"/>
      <c r="AG76" s="3677"/>
      <c r="AH76" s="3677"/>
      <c r="AI76" s="3677"/>
      <c r="AJ76" s="3677"/>
      <c r="AK76" s="3677"/>
      <c r="AL76" s="3677"/>
      <c r="AM76" s="3677"/>
      <c r="AN76" s="3677"/>
      <c r="AO76" s="3677"/>
      <c r="AP76" s="3677"/>
      <c r="AQ76" s="3677"/>
      <c r="AR76" s="3677"/>
      <c r="AS76" s="3678"/>
      <c r="AT76" s="2458"/>
      <c r="AU76" s="3544"/>
      <c r="AV76" s="3544"/>
      <c r="AW76" s="3544"/>
      <c r="AX76" s="3544"/>
      <c r="AY76" s="3912"/>
      <c r="BB76" s="331"/>
      <c r="BC76" s="331"/>
      <c r="BD76" s="331"/>
      <c r="BE76" s="33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2:88" s="29" customFormat="1" ht="39.75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9"/>
      <c r="V77" s="50"/>
      <c r="W77" s="45"/>
      <c r="X77" s="45"/>
      <c r="Y77" s="40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330"/>
      <c r="AO77" s="48"/>
      <c r="AP77" s="48"/>
      <c r="AQ77" s="51"/>
      <c r="AR77" s="51"/>
      <c r="AS77" s="51"/>
      <c r="AT77" s="48"/>
      <c r="AU77" s="52"/>
      <c r="AV77" s="52"/>
      <c r="AW77" s="52"/>
      <c r="AX77" s="52"/>
      <c r="AY77" s="52"/>
      <c r="BB77" s="331"/>
      <c r="BC77" s="331"/>
      <c r="BD77" s="331"/>
      <c r="BE77" s="33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2:88" s="29" customFormat="1" ht="39.7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3038" t="s">
        <v>147</v>
      </c>
      <c r="U78" s="3038"/>
      <c r="V78" s="3038"/>
      <c r="W78" s="3038"/>
      <c r="X78" s="3038"/>
      <c r="Y78" s="3038"/>
      <c r="Z78" s="3038"/>
      <c r="AA78" s="3038"/>
      <c r="AB78" s="3038"/>
      <c r="AC78" s="3038"/>
      <c r="AD78" s="3038"/>
      <c r="AE78" s="3038"/>
      <c r="AF78" s="3038"/>
      <c r="AG78" s="3038"/>
      <c r="AH78" s="3038"/>
      <c r="AI78" s="3038"/>
      <c r="AJ78" s="3038"/>
      <c r="AK78" s="3038"/>
      <c r="AL78" s="3038"/>
      <c r="AM78" s="3038"/>
      <c r="AN78" s="3038"/>
      <c r="AO78" s="3038"/>
      <c r="AP78" s="3038"/>
      <c r="AQ78" s="3038"/>
      <c r="AR78" s="3038"/>
      <c r="AS78" s="3038"/>
      <c r="AT78" s="3038"/>
      <c r="AU78" s="3038"/>
      <c r="AV78" s="3038"/>
      <c r="AW78" s="3038"/>
      <c r="AX78" s="3038"/>
      <c r="AY78" s="3038"/>
      <c r="AZ78" s="3038"/>
      <c r="BA78" s="3038"/>
      <c r="BB78" s="3038"/>
      <c r="BC78" s="3038"/>
      <c r="BD78" s="3038"/>
      <c r="BE78" s="307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ht="13.5" thickBot="1"/>
    <row r="80" spans="1:256" s="54" customFormat="1" ht="39.75" customHeight="1" thickBot="1" thickTop="1">
      <c r="A80" s="29"/>
      <c r="B80" s="2497" t="s">
        <v>47</v>
      </c>
      <c r="C80" s="2498"/>
      <c r="D80" s="2498"/>
      <c r="E80" s="2498"/>
      <c r="F80" s="2498"/>
      <c r="G80" s="2498"/>
      <c r="H80" s="2498"/>
      <c r="I80" s="2498"/>
      <c r="J80" s="2498"/>
      <c r="K80" s="2498"/>
      <c r="L80" s="2498"/>
      <c r="M80" s="2498"/>
      <c r="N80" s="2498"/>
      <c r="O80" s="2498"/>
      <c r="P80" s="2498"/>
      <c r="Q80" s="2498"/>
      <c r="R80" s="2498"/>
      <c r="S80" s="2498"/>
      <c r="T80" s="2499"/>
      <c r="U80" s="3575" t="s">
        <v>48</v>
      </c>
      <c r="V80" s="2465" t="s">
        <v>49</v>
      </c>
      <c r="W80" s="2466"/>
      <c r="X80" s="2467"/>
      <c r="Y80" s="2885" t="s">
        <v>50</v>
      </c>
      <c r="Z80" s="3742"/>
      <c r="AA80" s="2885" t="s">
        <v>51</v>
      </c>
      <c r="AB80" s="3742"/>
      <c r="AC80" s="29"/>
      <c r="AD80" s="29"/>
      <c r="AE80" s="2473" t="s">
        <v>52</v>
      </c>
      <c r="AF80" s="2474"/>
      <c r="AG80" s="2474"/>
      <c r="AH80" s="2475"/>
      <c r="AI80" s="2482" t="s">
        <v>53</v>
      </c>
      <c r="AJ80" s="2483"/>
      <c r="AK80" s="2483"/>
      <c r="AL80" s="2483"/>
      <c r="AM80" s="2483"/>
      <c r="AN80" s="2484"/>
      <c r="AO80" s="3875" t="s">
        <v>54</v>
      </c>
      <c r="AP80" s="3876"/>
      <c r="AQ80" s="2473" t="s">
        <v>49</v>
      </c>
      <c r="AR80" s="2474"/>
      <c r="AS80" s="2474"/>
      <c r="AT80" s="2474"/>
      <c r="AU80" s="2474"/>
      <c r="AV80" s="2474"/>
      <c r="AW80" s="3852" t="s">
        <v>55</v>
      </c>
      <c r="AX80" s="3853"/>
      <c r="AY80" s="3846" t="s">
        <v>50</v>
      </c>
      <c r="AZ80" s="3847"/>
      <c r="BA80" s="2230" t="s">
        <v>51</v>
      </c>
      <c r="BB80" s="2232"/>
      <c r="BC80" s="331"/>
      <c r="BD80" s="331"/>
      <c r="BE80" s="331"/>
      <c r="BF80" s="2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54" customFormat="1" ht="39.75" customHeight="1" thickBot="1" thickTop="1">
      <c r="A81" s="29"/>
      <c r="B81" s="2497"/>
      <c r="C81" s="2498"/>
      <c r="D81" s="2498"/>
      <c r="E81" s="2498"/>
      <c r="F81" s="2498"/>
      <c r="G81" s="2498"/>
      <c r="H81" s="2498"/>
      <c r="I81" s="2498"/>
      <c r="J81" s="2498"/>
      <c r="K81" s="2498"/>
      <c r="L81" s="2498"/>
      <c r="M81" s="2498"/>
      <c r="N81" s="2498"/>
      <c r="O81" s="2498"/>
      <c r="P81" s="2498"/>
      <c r="Q81" s="2498"/>
      <c r="R81" s="2498"/>
      <c r="S81" s="2498"/>
      <c r="T81" s="2499"/>
      <c r="U81" s="3575"/>
      <c r="V81" s="2468"/>
      <c r="W81" s="2902"/>
      <c r="X81" s="2469"/>
      <c r="Y81" s="3743"/>
      <c r="Z81" s="3744"/>
      <c r="AA81" s="3743"/>
      <c r="AB81" s="3744"/>
      <c r="AC81" s="29"/>
      <c r="AD81" s="29"/>
      <c r="AE81" s="2476"/>
      <c r="AF81" s="2903"/>
      <c r="AG81" s="2903"/>
      <c r="AH81" s="2478"/>
      <c r="AI81" s="2485"/>
      <c r="AJ81" s="2904"/>
      <c r="AK81" s="2904"/>
      <c r="AL81" s="2904"/>
      <c r="AM81" s="2904"/>
      <c r="AN81" s="2487"/>
      <c r="AO81" s="3876"/>
      <c r="AP81" s="3876"/>
      <c r="AQ81" s="2476"/>
      <c r="AR81" s="2903"/>
      <c r="AS81" s="2903"/>
      <c r="AT81" s="2903"/>
      <c r="AU81" s="2903"/>
      <c r="AV81" s="2903"/>
      <c r="AW81" s="3853"/>
      <c r="AX81" s="3853"/>
      <c r="AY81" s="3847"/>
      <c r="AZ81" s="3847"/>
      <c r="BA81" s="2233"/>
      <c r="BB81" s="2235"/>
      <c r="BC81" s="331"/>
      <c r="BD81" s="331"/>
      <c r="BE81" s="331"/>
      <c r="BF81" s="2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54" customFormat="1" ht="39.75" customHeight="1" thickBot="1" thickTop="1">
      <c r="A82" s="29"/>
      <c r="B82" s="2497"/>
      <c r="C82" s="2498"/>
      <c r="D82" s="2498"/>
      <c r="E82" s="2498"/>
      <c r="F82" s="2498"/>
      <c r="G82" s="2498"/>
      <c r="H82" s="2498"/>
      <c r="I82" s="2498"/>
      <c r="J82" s="2498"/>
      <c r="K82" s="2498"/>
      <c r="L82" s="2498"/>
      <c r="M82" s="2498"/>
      <c r="N82" s="2498"/>
      <c r="O82" s="2498"/>
      <c r="P82" s="2498"/>
      <c r="Q82" s="2498"/>
      <c r="R82" s="2498"/>
      <c r="S82" s="2498"/>
      <c r="T82" s="2499"/>
      <c r="U82" s="3576"/>
      <c r="V82" s="2468"/>
      <c r="W82" s="2902"/>
      <c r="X82" s="2469"/>
      <c r="Y82" s="55" t="s">
        <v>56</v>
      </c>
      <c r="Z82" s="56" t="s">
        <v>57</v>
      </c>
      <c r="AA82" s="55" t="s">
        <v>56</v>
      </c>
      <c r="AB82" s="57" t="s">
        <v>57</v>
      </c>
      <c r="AC82" s="19"/>
      <c r="AD82" s="19"/>
      <c r="AE82" s="2479"/>
      <c r="AF82" s="2480"/>
      <c r="AG82" s="2480"/>
      <c r="AH82" s="2481"/>
      <c r="AI82" s="2488"/>
      <c r="AJ82" s="2489"/>
      <c r="AK82" s="2489"/>
      <c r="AL82" s="2489"/>
      <c r="AM82" s="2489"/>
      <c r="AN82" s="2490"/>
      <c r="AO82" s="3876"/>
      <c r="AP82" s="3876"/>
      <c r="AQ82" s="2479"/>
      <c r="AR82" s="2480"/>
      <c r="AS82" s="2480"/>
      <c r="AT82" s="2480"/>
      <c r="AU82" s="2480"/>
      <c r="AV82" s="2480"/>
      <c r="AW82" s="131" t="s">
        <v>56</v>
      </c>
      <c r="AX82" s="132" t="s">
        <v>57</v>
      </c>
      <c r="AY82" s="131" t="s">
        <v>56</v>
      </c>
      <c r="AZ82" s="132" t="s">
        <v>57</v>
      </c>
      <c r="BA82" s="578" t="s">
        <v>56</v>
      </c>
      <c r="BB82" s="389" t="s">
        <v>57</v>
      </c>
      <c r="BC82" s="331"/>
      <c r="BD82" s="331"/>
      <c r="BE82" s="331"/>
      <c r="BF82" s="29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54" customFormat="1" ht="39.75" customHeight="1" thickBot="1" thickTop="1">
      <c r="A83" s="29"/>
      <c r="B83" s="2497" t="s">
        <v>58</v>
      </c>
      <c r="C83" s="2498"/>
      <c r="D83" s="2498"/>
      <c r="E83" s="2498"/>
      <c r="F83" s="2498"/>
      <c r="G83" s="2498"/>
      <c r="H83" s="2498"/>
      <c r="I83" s="2498"/>
      <c r="J83" s="2498"/>
      <c r="K83" s="2498"/>
      <c r="L83" s="2498"/>
      <c r="M83" s="2498"/>
      <c r="N83" s="2498"/>
      <c r="O83" s="2498"/>
      <c r="P83" s="2498"/>
      <c r="Q83" s="2498"/>
      <c r="R83" s="2498"/>
      <c r="S83" s="2498"/>
      <c r="T83" s="2498"/>
      <c r="U83" s="2199"/>
      <c r="V83" s="3649"/>
      <c r="W83" s="3650"/>
      <c r="X83" s="3651"/>
      <c r="Y83" s="168"/>
      <c r="Z83" s="169"/>
      <c r="AA83" s="174"/>
      <c r="AB83" s="118"/>
      <c r="AC83" s="19"/>
      <c r="AD83" s="19"/>
      <c r="AE83" s="3626" t="s">
        <v>59</v>
      </c>
      <c r="AF83" s="3696"/>
      <c r="AG83" s="3696"/>
      <c r="AH83" s="3697"/>
      <c r="AI83" s="704"/>
      <c r="AJ83" s="2214" t="s">
        <v>60</v>
      </c>
      <c r="AK83" s="2214"/>
      <c r="AL83" s="2214"/>
      <c r="AM83" s="2214"/>
      <c r="AN83" s="3913"/>
      <c r="AO83" s="3877"/>
      <c r="AP83" s="3878"/>
      <c r="AQ83" s="3836"/>
      <c r="AR83" s="3837"/>
      <c r="AS83" s="3837"/>
      <c r="AT83" s="3837"/>
      <c r="AU83" s="3837"/>
      <c r="AV83" s="3838"/>
      <c r="AW83" s="152"/>
      <c r="AX83" s="153"/>
      <c r="AY83" s="156"/>
      <c r="AZ83" s="157"/>
      <c r="BA83" s="579"/>
      <c r="BB83" s="390"/>
      <c r="BC83" s="391"/>
      <c r="BD83" s="391"/>
      <c r="BE83" s="391"/>
      <c r="BF83" s="29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54" customFormat="1" ht="39.75" customHeight="1" thickBot="1" thickTop="1">
      <c r="A84" s="29"/>
      <c r="B84" s="2497"/>
      <c r="C84" s="2498"/>
      <c r="D84" s="2498"/>
      <c r="E84" s="2498"/>
      <c r="F84" s="2498"/>
      <c r="G84" s="2498"/>
      <c r="H84" s="2498"/>
      <c r="I84" s="2498"/>
      <c r="J84" s="2498"/>
      <c r="K84" s="2498"/>
      <c r="L84" s="2498"/>
      <c r="M84" s="2498"/>
      <c r="N84" s="2498"/>
      <c r="O84" s="2498"/>
      <c r="P84" s="2498"/>
      <c r="Q84" s="2498"/>
      <c r="R84" s="2498"/>
      <c r="S84" s="2498"/>
      <c r="T84" s="2498"/>
      <c r="U84" s="2200"/>
      <c r="V84" s="3708"/>
      <c r="W84" s="3709"/>
      <c r="X84" s="3710"/>
      <c r="Y84" s="170"/>
      <c r="Z84" s="171"/>
      <c r="AA84" s="175"/>
      <c r="AB84" s="119"/>
      <c r="AC84" s="59"/>
      <c r="AD84" s="59"/>
      <c r="AE84" s="3698"/>
      <c r="AF84" s="3021"/>
      <c r="AG84" s="3021"/>
      <c r="AH84" s="3699"/>
      <c r="AI84" s="701"/>
      <c r="AJ84" s="3914"/>
      <c r="AK84" s="3914"/>
      <c r="AL84" s="3914"/>
      <c r="AM84" s="3914"/>
      <c r="AN84" s="3915"/>
      <c r="AO84" s="3850"/>
      <c r="AP84" s="3851"/>
      <c r="AQ84" s="3854"/>
      <c r="AR84" s="3855"/>
      <c r="AS84" s="3855"/>
      <c r="AT84" s="3855"/>
      <c r="AU84" s="3855"/>
      <c r="AV84" s="3856"/>
      <c r="AW84" s="152"/>
      <c r="AX84" s="153"/>
      <c r="AY84" s="159"/>
      <c r="AZ84" s="157"/>
      <c r="BA84" s="580"/>
      <c r="BB84" s="392"/>
      <c r="BC84" s="391"/>
      <c r="BD84" s="391"/>
      <c r="BE84" s="391"/>
      <c r="BF84" s="29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54" customFormat="1" ht="39.75" customHeight="1" thickBot="1" thickTop="1">
      <c r="A85" s="29"/>
      <c r="B85" s="2497"/>
      <c r="C85" s="2498"/>
      <c r="D85" s="2498"/>
      <c r="E85" s="2498"/>
      <c r="F85" s="2498"/>
      <c r="G85" s="2498"/>
      <c r="H85" s="2498"/>
      <c r="I85" s="2498"/>
      <c r="J85" s="2498"/>
      <c r="K85" s="2498"/>
      <c r="L85" s="2498"/>
      <c r="M85" s="2498"/>
      <c r="N85" s="2498"/>
      <c r="O85" s="2498"/>
      <c r="P85" s="2498"/>
      <c r="Q85" s="2498"/>
      <c r="R85" s="2498"/>
      <c r="S85" s="2498"/>
      <c r="T85" s="2498"/>
      <c r="U85" s="2201"/>
      <c r="V85" s="3711"/>
      <c r="W85" s="3712"/>
      <c r="X85" s="3713"/>
      <c r="Y85" s="172"/>
      <c r="Z85" s="173"/>
      <c r="AA85" s="176"/>
      <c r="AB85" s="120"/>
      <c r="AC85" s="59"/>
      <c r="AD85" s="59"/>
      <c r="AE85" s="3698"/>
      <c r="AF85" s="3021"/>
      <c r="AG85" s="3021"/>
      <c r="AH85" s="3699"/>
      <c r="AI85" s="701"/>
      <c r="AJ85" s="3914"/>
      <c r="AK85" s="3914"/>
      <c r="AL85" s="3914"/>
      <c r="AM85" s="3914"/>
      <c r="AN85" s="3915"/>
      <c r="AO85" s="3850"/>
      <c r="AP85" s="3851"/>
      <c r="AQ85" s="3854"/>
      <c r="AR85" s="3855"/>
      <c r="AS85" s="3855"/>
      <c r="AT85" s="3855"/>
      <c r="AU85" s="3855"/>
      <c r="AV85" s="3856"/>
      <c r="AW85" s="152"/>
      <c r="AX85" s="153"/>
      <c r="AY85" s="159"/>
      <c r="AZ85" s="157"/>
      <c r="BA85" s="580"/>
      <c r="BB85" s="392"/>
      <c r="BC85" s="391"/>
      <c r="BD85" s="391"/>
      <c r="BE85" s="391"/>
      <c r="BF85" s="29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54" customFormat="1" ht="39.75" customHeight="1" thickBot="1" thickTop="1">
      <c r="A86" s="29"/>
      <c r="B86" s="2497" t="s">
        <v>61</v>
      </c>
      <c r="C86" s="2498"/>
      <c r="D86" s="2498"/>
      <c r="E86" s="2498"/>
      <c r="F86" s="2498"/>
      <c r="G86" s="2498"/>
      <c r="H86" s="2498"/>
      <c r="I86" s="2498"/>
      <c r="J86" s="2498"/>
      <c r="K86" s="2498"/>
      <c r="L86" s="2498"/>
      <c r="M86" s="2498"/>
      <c r="N86" s="2498"/>
      <c r="O86" s="2498"/>
      <c r="P86" s="2498"/>
      <c r="Q86" s="2498"/>
      <c r="R86" s="2498"/>
      <c r="S86" s="2498"/>
      <c r="T86" s="2498"/>
      <c r="U86" s="2199"/>
      <c r="V86" s="3649"/>
      <c r="W86" s="3650"/>
      <c r="X86" s="3651"/>
      <c r="Y86" s="168"/>
      <c r="Z86" s="169"/>
      <c r="AA86" s="174"/>
      <c r="AB86" s="118"/>
      <c r="AC86" s="59"/>
      <c r="AD86" s="59"/>
      <c r="AE86" s="3698"/>
      <c r="AF86" s="3021"/>
      <c r="AG86" s="3021"/>
      <c r="AH86" s="3699"/>
      <c r="AI86" s="701"/>
      <c r="AJ86" s="3914"/>
      <c r="AK86" s="3914"/>
      <c r="AL86" s="3914"/>
      <c r="AM86" s="3914"/>
      <c r="AN86" s="3915"/>
      <c r="AO86" s="3850"/>
      <c r="AP86" s="3851"/>
      <c r="AQ86" s="3854"/>
      <c r="AR86" s="3855"/>
      <c r="AS86" s="3855"/>
      <c r="AT86" s="3855"/>
      <c r="AU86" s="3855"/>
      <c r="AV86" s="3856"/>
      <c r="AW86" s="152"/>
      <c r="AX86" s="153"/>
      <c r="AY86" s="159"/>
      <c r="AZ86" s="157"/>
      <c r="BA86" s="580"/>
      <c r="BB86" s="392"/>
      <c r="BC86" s="391"/>
      <c r="BD86" s="391"/>
      <c r="BE86" s="391"/>
      <c r="BF86" s="29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256" s="54" customFormat="1" ht="39.75" customHeight="1" thickBot="1" thickTop="1">
      <c r="A87" s="29"/>
      <c r="B87" s="2497"/>
      <c r="C87" s="2498"/>
      <c r="D87" s="2498"/>
      <c r="E87" s="2498"/>
      <c r="F87" s="2498"/>
      <c r="G87" s="2498"/>
      <c r="H87" s="2498"/>
      <c r="I87" s="2498"/>
      <c r="J87" s="2498"/>
      <c r="K87" s="2498"/>
      <c r="L87" s="2498"/>
      <c r="M87" s="2498"/>
      <c r="N87" s="2498"/>
      <c r="O87" s="2498"/>
      <c r="P87" s="2498"/>
      <c r="Q87" s="2498"/>
      <c r="R87" s="2498"/>
      <c r="S87" s="2498"/>
      <c r="T87" s="2498"/>
      <c r="U87" s="2201"/>
      <c r="V87" s="3705"/>
      <c r="W87" s="3706"/>
      <c r="X87" s="3707"/>
      <c r="Y87" s="172"/>
      <c r="Z87" s="173"/>
      <c r="AA87" s="176"/>
      <c r="AB87" s="120"/>
      <c r="AC87" s="46"/>
      <c r="AD87" s="46"/>
      <c r="AE87" s="3700"/>
      <c r="AF87" s="3701"/>
      <c r="AG87" s="3701"/>
      <c r="AH87" s="3702"/>
      <c r="AI87" s="705"/>
      <c r="AJ87" s="3916"/>
      <c r="AK87" s="3916"/>
      <c r="AL87" s="3916"/>
      <c r="AM87" s="3916"/>
      <c r="AN87" s="3917"/>
      <c r="AO87" s="3918"/>
      <c r="AP87" s="3919"/>
      <c r="AQ87" s="3872"/>
      <c r="AR87" s="3873"/>
      <c r="AS87" s="3873"/>
      <c r="AT87" s="3873"/>
      <c r="AU87" s="3873"/>
      <c r="AV87" s="3874"/>
      <c r="AW87" s="154"/>
      <c r="AX87" s="155"/>
      <c r="AY87" s="160"/>
      <c r="AZ87" s="161"/>
      <c r="BA87" s="581"/>
      <c r="BB87" s="393"/>
      <c r="BC87" s="391"/>
      <c r="BD87" s="391"/>
      <c r="BE87" s="391"/>
      <c r="BF87" s="29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256" s="54" customFormat="1" ht="39.75" customHeight="1" thickBot="1" thickTop="1">
      <c r="A88" s="29"/>
      <c r="B88" s="2497" t="s">
        <v>62</v>
      </c>
      <c r="C88" s="2498"/>
      <c r="D88" s="2498"/>
      <c r="E88" s="2498"/>
      <c r="F88" s="2498"/>
      <c r="G88" s="2498"/>
      <c r="H88" s="2498"/>
      <c r="I88" s="2498"/>
      <c r="J88" s="2498"/>
      <c r="K88" s="2498"/>
      <c r="L88" s="2498"/>
      <c r="M88" s="2498"/>
      <c r="N88" s="2498"/>
      <c r="O88" s="2498"/>
      <c r="P88" s="2498"/>
      <c r="Q88" s="2498"/>
      <c r="R88" s="2498"/>
      <c r="S88" s="2498"/>
      <c r="T88" s="2498"/>
      <c r="U88" s="3631" t="s">
        <v>77</v>
      </c>
      <c r="V88" s="3623"/>
      <c r="W88" s="3624"/>
      <c r="X88" s="3625"/>
      <c r="Y88" s="168"/>
      <c r="Z88" s="169"/>
      <c r="AA88" s="174"/>
      <c r="AB88" s="118"/>
      <c r="AC88" s="46"/>
      <c r="AD88" s="46"/>
      <c r="AE88" s="3626" t="s">
        <v>63</v>
      </c>
      <c r="AF88" s="3627"/>
      <c r="AG88" s="3627"/>
      <c r="AH88" s="3628"/>
      <c r="AI88" s="703"/>
      <c r="AJ88" s="2237" t="s">
        <v>64</v>
      </c>
      <c r="AK88" s="2237"/>
      <c r="AL88" s="2237"/>
      <c r="AM88" s="2237"/>
      <c r="AN88" s="3859"/>
      <c r="AO88" s="2220"/>
      <c r="AP88" s="2221"/>
      <c r="AQ88" s="3836"/>
      <c r="AR88" s="3837"/>
      <c r="AS88" s="3837"/>
      <c r="AT88" s="3837"/>
      <c r="AU88" s="3837"/>
      <c r="AV88" s="3838"/>
      <c r="AW88" s="150"/>
      <c r="AX88" s="151"/>
      <c r="AY88" s="162"/>
      <c r="AZ88" s="158"/>
      <c r="BA88" s="582"/>
      <c r="BB88" s="390"/>
      <c r="BC88" s="391"/>
      <c r="BD88" s="391"/>
      <c r="BE88" s="391"/>
      <c r="BF88" s="29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</row>
    <row r="89" spans="1:256" s="54" customFormat="1" ht="39.75" customHeight="1" thickBot="1" thickTop="1">
      <c r="A89" s="29"/>
      <c r="B89" s="2497"/>
      <c r="C89" s="2498"/>
      <c r="D89" s="2498"/>
      <c r="E89" s="2498"/>
      <c r="F89" s="2498"/>
      <c r="G89" s="2498"/>
      <c r="H89" s="2498"/>
      <c r="I89" s="2498"/>
      <c r="J89" s="2498"/>
      <c r="K89" s="2498"/>
      <c r="L89" s="2498"/>
      <c r="M89" s="2498"/>
      <c r="N89" s="2498"/>
      <c r="O89" s="2498"/>
      <c r="P89" s="2498"/>
      <c r="Q89" s="2498"/>
      <c r="R89" s="2498"/>
      <c r="S89" s="2498"/>
      <c r="T89" s="2498"/>
      <c r="U89" s="3632"/>
      <c r="V89" s="3637"/>
      <c r="W89" s="3638"/>
      <c r="X89" s="3639"/>
      <c r="Y89" s="170"/>
      <c r="Z89" s="171"/>
      <c r="AA89" s="175"/>
      <c r="AB89" s="119"/>
      <c r="AC89" s="46"/>
      <c r="AD89" s="46"/>
      <c r="AE89" s="3629"/>
      <c r="AF89" s="2909"/>
      <c r="AG89" s="2909"/>
      <c r="AH89" s="3630"/>
      <c r="AI89" s="702"/>
      <c r="AJ89" s="3860"/>
      <c r="AK89" s="3860"/>
      <c r="AL89" s="3860"/>
      <c r="AM89" s="3860"/>
      <c r="AN89" s="3861"/>
      <c r="AO89" s="2218"/>
      <c r="AP89" s="2219"/>
      <c r="AQ89" s="3839"/>
      <c r="AR89" s="3840"/>
      <c r="AS89" s="3840"/>
      <c r="AT89" s="3840"/>
      <c r="AU89" s="3840"/>
      <c r="AV89" s="3841"/>
      <c r="AW89" s="163"/>
      <c r="AX89" s="164"/>
      <c r="AY89" s="165"/>
      <c r="AZ89" s="166"/>
      <c r="BA89" s="583"/>
      <c r="BB89" s="394"/>
      <c r="BC89" s="391"/>
      <c r="BD89" s="391"/>
      <c r="BE89" s="391"/>
      <c r="BF89" s="29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</row>
    <row r="90" spans="1:256" s="54" customFormat="1" ht="39.75" customHeight="1" thickBot="1" thickTop="1">
      <c r="A90" s="29"/>
      <c r="B90" s="2497"/>
      <c r="C90" s="2498"/>
      <c r="D90" s="2498"/>
      <c r="E90" s="2498"/>
      <c r="F90" s="2498"/>
      <c r="G90" s="2498"/>
      <c r="H90" s="2498"/>
      <c r="I90" s="2498"/>
      <c r="J90" s="2498"/>
      <c r="K90" s="2498"/>
      <c r="L90" s="2498"/>
      <c r="M90" s="2498"/>
      <c r="N90" s="2498"/>
      <c r="O90" s="2498"/>
      <c r="P90" s="2498"/>
      <c r="Q90" s="2498"/>
      <c r="R90" s="2498"/>
      <c r="S90" s="2498"/>
      <c r="T90" s="2498"/>
      <c r="U90" s="3633"/>
      <c r="V90" s="3634"/>
      <c r="W90" s="3635"/>
      <c r="X90" s="3636"/>
      <c r="Y90" s="172"/>
      <c r="Z90" s="173"/>
      <c r="AA90" s="176"/>
      <c r="AB90" s="120"/>
      <c r="AC90" s="59"/>
      <c r="AD90" s="59"/>
      <c r="AE90" s="2465" t="s">
        <v>65</v>
      </c>
      <c r="AF90" s="2466"/>
      <c r="AG90" s="2466"/>
      <c r="AH90" s="2467"/>
      <c r="AI90" s="2236" t="s">
        <v>66</v>
      </c>
      <c r="AJ90" s="2237"/>
      <c r="AK90" s="2237"/>
      <c r="AL90" s="2237"/>
      <c r="AM90" s="2237"/>
      <c r="AN90" s="2238"/>
      <c r="AO90" s="2220"/>
      <c r="AP90" s="3869"/>
      <c r="AQ90" s="3836"/>
      <c r="AR90" s="3837"/>
      <c r="AS90" s="3837"/>
      <c r="AT90" s="3837"/>
      <c r="AU90" s="3837"/>
      <c r="AV90" s="3837"/>
      <c r="AW90" s="150"/>
      <c r="AX90" s="151"/>
      <c r="AY90" s="162"/>
      <c r="AZ90" s="158"/>
      <c r="BA90" s="582"/>
      <c r="BB90" s="390"/>
      <c r="BC90" s="391"/>
      <c r="BD90" s="391"/>
      <c r="BE90" s="391"/>
      <c r="BF90" s="29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</row>
    <row r="91" spans="1:256" s="62" customFormat="1" ht="39.75" customHeight="1" thickBot="1" thickTop="1">
      <c r="A91" s="29"/>
      <c r="B91" s="2497" t="s">
        <v>95</v>
      </c>
      <c r="C91" s="2498"/>
      <c r="D91" s="2498"/>
      <c r="E91" s="2498"/>
      <c r="F91" s="2498"/>
      <c r="G91" s="2498"/>
      <c r="H91" s="2498"/>
      <c r="I91" s="2498"/>
      <c r="J91" s="2498"/>
      <c r="K91" s="2498"/>
      <c r="L91" s="2498"/>
      <c r="M91" s="2498"/>
      <c r="N91" s="2498"/>
      <c r="O91" s="2498"/>
      <c r="P91" s="2498"/>
      <c r="Q91" s="2498"/>
      <c r="R91" s="2498"/>
      <c r="S91" s="2498"/>
      <c r="T91" s="2499"/>
      <c r="U91" s="243" t="s">
        <v>67</v>
      </c>
      <c r="V91" s="3646"/>
      <c r="W91" s="3647"/>
      <c r="X91" s="3648"/>
      <c r="Y91" s="178"/>
      <c r="Z91" s="177"/>
      <c r="AA91" s="180"/>
      <c r="AB91" s="179"/>
      <c r="AC91" s="59"/>
      <c r="AD91" s="59"/>
      <c r="AE91" s="2470"/>
      <c r="AF91" s="2471"/>
      <c r="AG91" s="2471"/>
      <c r="AH91" s="2472"/>
      <c r="AI91" s="2239"/>
      <c r="AJ91" s="2240"/>
      <c r="AK91" s="2240"/>
      <c r="AL91" s="2240"/>
      <c r="AM91" s="2240"/>
      <c r="AN91" s="2241"/>
      <c r="AO91" s="2218"/>
      <c r="AP91" s="3858"/>
      <c r="AQ91" s="3839"/>
      <c r="AR91" s="3840"/>
      <c r="AS91" s="3840"/>
      <c r="AT91" s="3840"/>
      <c r="AU91" s="3840"/>
      <c r="AV91" s="3840"/>
      <c r="AW91" s="167"/>
      <c r="AX91" s="164"/>
      <c r="AY91" s="165"/>
      <c r="AZ91" s="166"/>
      <c r="BA91" s="584"/>
      <c r="BB91" s="395"/>
      <c r="BC91" s="391"/>
      <c r="BD91" s="391"/>
      <c r="BE91" s="391"/>
      <c r="BF91" s="29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</row>
    <row r="92" spans="1:256" s="54" customFormat="1" ht="39.75" customHeight="1" thickBot="1" thickTop="1">
      <c r="A92" s="29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42"/>
      <c r="M92" s="42"/>
      <c r="N92" s="42"/>
      <c r="O92" s="42"/>
      <c r="P92" s="42"/>
      <c r="Q92" s="42"/>
      <c r="R92" s="42"/>
      <c r="S92" s="42"/>
      <c r="T92" s="122" t="s">
        <v>68</v>
      </c>
      <c r="U92" s="723" t="s">
        <v>159</v>
      </c>
      <c r="V92" s="64"/>
      <c r="W92" s="64"/>
      <c r="X92" s="3657" t="s">
        <v>68</v>
      </c>
      <c r="Y92" s="3658"/>
      <c r="Z92" s="3659"/>
      <c r="AA92" s="182">
        <v>0</v>
      </c>
      <c r="AB92" s="181">
        <v>0</v>
      </c>
      <c r="AC92" s="65"/>
      <c r="AD92" s="46"/>
      <c r="AE92" s="20" t="s">
        <v>69</v>
      </c>
      <c r="AF92" s="20"/>
      <c r="AG92" s="20"/>
      <c r="AH92" s="20"/>
      <c r="AI92" s="20"/>
      <c r="AJ92" s="20"/>
      <c r="AK92" s="20"/>
      <c r="AL92" s="20"/>
      <c r="AM92" s="20"/>
      <c r="AN92" s="332"/>
      <c r="AO92" s="20"/>
      <c r="AP92" s="20"/>
      <c r="AQ92" s="20"/>
      <c r="AR92" s="20"/>
      <c r="AS92" s="20"/>
      <c r="AT92" s="20"/>
      <c r="AU92" s="2900"/>
      <c r="AV92" s="2900"/>
      <c r="AW92" s="2900"/>
      <c r="AX92" s="2900" t="s">
        <v>68</v>
      </c>
      <c r="AY92" s="2900"/>
      <c r="AZ92" s="2900"/>
      <c r="BA92" s="20"/>
      <c r="BB92" s="396"/>
      <c r="BC92" s="391"/>
      <c r="BD92" s="331"/>
      <c r="BE92" s="331"/>
      <c r="BF92" s="29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</row>
    <row r="93" spans="1:256" s="74" customFormat="1" ht="24.75" customHeight="1" thickTop="1">
      <c r="A93" s="29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6"/>
      <c r="M93" s="67"/>
      <c r="N93" s="67"/>
      <c r="O93" s="67"/>
      <c r="P93" s="67"/>
      <c r="Q93" s="67"/>
      <c r="R93" s="67"/>
      <c r="S93" s="68"/>
      <c r="T93" s="29"/>
      <c r="U93" s="43"/>
      <c r="V93" s="45"/>
      <c r="W93" s="69"/>
      <c r="X93" s="69"/>
      <c r="Y93" s="70"/>
      <c r="Z93" s="70"/>
      <c r="AA93" s="70"/>
      <c r="AB93" s="71"/>
      <c r="AC93" s="71"/>
      <c r="AD93" s="71"/>
      <c r="AE93" s="71"/>
      <c r="AF93" s="71"/>
      <c r="AG93" s="2882" t="s">
        <v>70</v>
      </c>
      <c r="AH93" s="3645"/>
      <c r="AI93" s="3645"/>
      <c r="AJ93" s="3645"/>
      <c r="AK93" s="3645"/>
      <c r="AL93" s="3645"/>
      <c r="AM93" s="3645"/>
      <c r="AN93" s="3645"/>
      <c r="AO93" s="3645"/>
      <c r="AP93" s="3645"/>
      <c r="AQ93" s="3645"/>
      <c r="AR93" s="3645"/>
      <c r="AS93" s="3645"/>
      <c r="AT93" s="3645"/>
      <c r="AU93" s="3645"/>
      <c r="AV93" s="3645"/>
      <c r="AW93" s="3645"/>
      <c r="AX93" s="3645"/>
      <c r="AY93" s="3645"/>
      <c r="AZ93" s="3645"/>
      <c r="BA93" s="3645"/>
      <c r="BB93" s="3645"/>
      <c r="BC93" s="397"/>
      <c r="BD93" s="397"/>
      <c r="BE93" s="397"/>
      <c r="BF93" s="29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</row>
    <row r="94" spans="2:88" s="29" customFormat="1" ht="24.7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3857"/>
      <c r="V94" s="3857"/>
      <c r="W94" s="3857"/>
      <c r="X94" s="3857"/>
      <c r="Y94" s="38"/>
      <c r="Z94" s="38"/>
      <c r="AA94" s="38"/>
      <c r="AB94" s="39"/>
      <c r="AC94" s="39"/>
      <c r="AD94" s="39"/>
      <c r="AE94" s="39"/>
      <c r="AF94" s="39"/>
      <c r="AG94" s="2882" t="s">
        <v>96</v>
      </c>
      <c r="AH94" s="3645"/>
      <c r="AI94" s="3645"/>
      <c r="AJ94" s="3645"/>
      <c r="AK94" s="3645"/>
      <c r="AL94" s="3645"/>
      <c r="AM94" s="3645"/>
      <c r="AN94" s="3645"/>
      <c r="AO94" s="3645"/>
      <c r="AP94" s="3645"/>
      <c r="AQ94" s="3645"/>
      <c r="AR94" s="3645"/>
      <c r="AS94" s="3645"/>
      <c r="AT94" s="3645"/>
      <c r="AU94" s="3645"/>
      <c r="AV94" s="3645"/>
      <c r="AW94" s="3645"/>
      <c r="AX94" s="3645"/>
      <c r="AY94" s="3645"/>
      <c r="AZ94" s="3645"/>
      <c r="BA94" s="3645"/>
      <c r="BB94" s="3645"/>
      <c r="BC94" s="331"/>
      <c r="BD94" s="331"/>
      <c r="BE94" s="33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2:88" s="29" customFormat="1" ht="24.7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3640"/>
      <c r="V95" s="3640"/>
      <c r="W95" s="3640"/>
      <c r="X95" s="3640"/>
      <c r="Y95" s="3640"/>
      <c r="Z95" s="3640"/>
      <c r="AA95" s="38"/>
      <c r="AB95" s="39"/>
      <c r="AC95" s="39"/>
      <c r="AD95" s="39"/>
      <c r="AE95" s="39"/>
      <c r="AF95" s="39"/>
      <c r="AG95" s="72"/>
      <c r="AH95" s="61"/>
      <c r="AI95" s="61"/>
      <c r="AJ95" s="61"/>
      <c r="AK95" s="61"/>
      <c r="AL95" s="61"/>
      <c r="AM95" s="61"/>
      <c r="AN95" s="333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333"/>
      <c r="BC95" s="331"/>
      <c r="BD95" s="331"/>
      <c r="BE95" s="33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2:88" s="29" customFormat="1" ht="33.7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3643" t="s">
        <v>96</v>
      </c>
      <c r="V96" s="3644"/>
      <c r="W96" s="3644"/>
      <c r="X96" s="3644"/>
      <c r="Y96" s="75"/>
      <c r="Z96" s="75"/>
      <c r="AA96" s="75"/>
      <c r="AB96" s="75"/>
      <c r="AC96" s="75"/>
      <c r="AD96" s="75"/>
      <c r="AE96" s="75"/>
      <c r="AF96" s="75"/>
      <c r="AG96" s="3848" t="s">
        <v>155</v>
      </c>
      <c r="AH96" s="3849"/>
      <c r="AI96" s="3849"/>
      <c r="AJ96" s="3849"/>
      <c r="AK96" s="3849"/>
      <c r="AL96" s="3849"/>
      <c r="AM96" s="3849"/>
      <c r="AN96" s="3849"/>
      <c r="AO96" s="3849"/>
      <c r="AP96" s="3849"/>
      <c r="AQ96" s="3849"/>
      <c r="AR96" s="3849"/>
      <c r="AS96" s="3849"/>
      <c r="AT96" s="3849"/>
      <c r="AU96" s="3849"/>
      <c r="AV96" s="3849"/>
      <c r="AW96" s="3849"/>
      <c r="AX96" s="3849"/>
      <c r="AY96" s="3849"/>
      <c r="AZ96" s="3849"/>
      <c r="BA96" s="3849"/>
      <c r="BB96" s="3849"/>
      <c r="BC96" s="3849"/>
      <c r="BD96" s="3849"/>
      <c r="BE96" s="398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21:88" s="29" customFormat="1" ht="24.75" customHeight="1">
      <c r="U97" s="77"/>
      <c r="V97" s="73"/>
      <c r="W97" s="73"/>
      <c r="X97" s="73"/>
      <c r="Y97" s="75"/>
      <c r="Z97" s="75"/>
      <c r="AA97" s="78"/>
      <c r="AB97" s="75"/>
      <c r="AC97" s="75"/>
      <c r="AD97" s="75"/>
      <c r="AE97" s="73"/>
      <c r="AF97" s="75"/>
      <c r="AG97" s="75"/>
      <c r="AH97" s="75"/>
      <c r="AI97" s="75"/>
      <c r="AJ97" s="73"/>
      <c r="AK97" s="73"/>
      <c r="AL97" s="73"/>
      <c r="AM97" s="73"/>
      <c r="AN97" s="334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399"/>
      <c r="BC97" s="399"/>
      <c r="BD97" s="399"/>
      <c r="BE97" s="399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21:88" s="29" customFormat="1" ht="24.75" customHeight="1">
      <c r="U98" s="77"/>
      <c r="V98" s="45"/>
      <c r="W98" s="45"/>
      <c r="X98" s="45"/>
      <c r="Y98" s="45"/>
      <c r="Z98" s="79"/>
      <c r="AA98" s="80"/>
      <c r="AB98" s="81"/>
      <c r="AC98" s="82"/>
      <c r="AD98" s="82"/>
      <c r="AE98" s="82"/>
      <c r="AF98" s="82"/>
      <c r="AG98" s="82"/>
      <c r="AH98" s="75"/>
      <c r="AI98" s="75"/>
      <c r="AJ98" s="73"/>
      <c r="AK98" s="73"/>
      <c r="AL98" s="73"/>
      <c r="AM98" s="73"/>
      <c r="AN98" s="334"/>
      <c r="AO98" s="83"/>
      <c r="AP98" s="84"/>
      <c r="AQ98" s="83"/>
      <c r="AR98" s="84"/>
      <c r="AS98" s="42"/>
      <c r="AT98" s="85"/>
      <c r="AU98" s="86"/>
      <c r="AV98" s="86"/>
      <c r="AW98" s="86"/>
      <c r="AX98" s="86"/>
      <c r="AY98" s="86"/>
      <c r="AZ98" s="86"/>
      <c r="BA98" s="86"/>
      <c r="BB98" s="400"/>
      <c r="BC98" s="400"/>
      <c r="BD98" s="400"/>
      <c r="BE98" s="400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21:88" s="29" customFormat="1" ht="36.75" customHeight="1">
      <c r="U99" s="77"/>
      <c r="V99" s="251" t="s">
        <v>71</v>
      </c>
      <c r="W99" s="87"/>
      <c r="X99" s="197"/>
      <c r="Y99" s="198"/>
      <c r="Z99" s="198"/>
      <c r="AA99" s="199" t="s">
        <v>72</v>
      </c>
      <c r="AB99" s="202"/>
      <c r="AC99" s="199"/>
      <c r="AD99" s="200" t="s">
        <v>72</v>
      </c>
      <c r="AE99" s="203"/>
      <c r="AF99" s="88"/>
      <c r="AG99" s="3928" t="s">
        <v>156</v>
      </c>
      <c r="AH99" s="3928"/>
      <c r="AI99" s="3928"/>
      <c r="AJ99" s="3928"/>
      <c r="AK99" s="3928"/>
      <c r="AL99" s="3928"/>
      <c r="AM99" s="3928"/>
      <c r="AN99" s="3928"/>
      <c r="AO99" s="3928"/>
      <c r="AP99" s="3928"/>
      <c r="AQ99" s="3928"/>
      <c r="AR99" s="585"/>
      <c r="AS99" s="585"/>
      <c r="AT99" s="586"/>
      <c r="AU99" s="587" t="s">
        <v>72</v>
      </c>
      <c r="AV99" s="587"/>
      <c r="AW99" s="587"/>
      <c r="AX99" s="588"/>
      <c r="AY99" s="587"/>
      <c r="AZ99" s="589" t="s">
        <v>72</v>
      </c>
      <c r="BA99" s="589"/>
      <c r="BB99" s="401"/>
      <c r="BC99" s="331"/>
      <c r="BD99" s="331"/>
      <c r="BE99" s="33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2:88" s="86" customFormat="1" ht="38.2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3"/>
      <c r="V100" s="90"/>
      <c r="W100" s="87"/>
      <c r="X100" s="91"/>
      <c r="Y100" s="92" t="s">
        <v>73</v>
      </c>
      <c r="AA100" s="93"/>
      <c r="AB100" s="94" t="s">
        <v>74</v>
      </c>
      <c r="AC100" s="95"/>
      <c r="AD100" s="95"/>
      <c r="AE100" s="95"/>
      <c r="AF100" s="95"/>
      <c r="AG100" s="717"/>
      <c r="AH100" s="717"/>
      <c r="AI100" s="717"/>
      <c r="AJ100" s="717"/>
      <c r="AK100" s="717"/>
      <c r="AL100" s="717"/>
      <c r="AM100" s="717"/>
      <c r="AN100" s="717"/>
      <c r="AO100" s="717"/>
      <c r="AP100" s="717"/>
      <c r="AQ100" s="717"/>
      <c r="AS100" s="92" t="s">
        <v>73</v>
      </c>
      <c r="AU100" s="93"/>
      <c r="AW100" s="94" t="s">
        <v>74</v>
      </c>
      <c r="AX100" s="95"/>
      <c r="AY100" s="95"/>
      <c r="AZ100" s="95"/>
      <c r="BA100" s="95"/>
      <c r="BB100" s="400"/>
      <c r="BC100" s="400"/>
      <c r="BD100" s="400"/>
      <c r="BE100" s="400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2:88" s="29" customFormat="1" ht="24.75" customHeight="1">
      <c r="B101" s="217"/>
      <c r="U101" s="96"/>
      <c r="V101" s="97"/>
      <c r="W101" s="98"/>
      <c r="X101" s="99"/>
      <c r="Y101" s="99"/>
      <c r="Z101" s="99"/>
      <c r="AA101" s="91"/>
      <c r="AB101" s="91"/>
      <c r="AC101" s="91"/>
      <c r="AD101" s="91"/>
      <c r="AE101" s="93"/>
      <c r="AF101" s="100"/>
      <c r="AH101" s="75"/>
      <c r="AI101" s="75"/>
      <c r="AJ101" s="75"/>
      <c r="AK101" s="75"/>
      <c r="AL101" s="75"/>
      <c r="AM101" s="75"/>
      <c r="AN101" s="334"/>
      <c r="AO101" s="97"/>
      <c r="AP101" s="97"/>
      <c r="AQ101" s="97"/>
      <c r="AS101" s="97"/>
      <c r="AT101" s="97"/>
      <c r="AU101" s="101"/>
      <c r="AV101" s="101"/>
      <c r="AW101" s="102"/>
      <c r="AX101" s="101"/>
      <c r="AY101" s="101"/>
      <c r="AZ101" s="89"/>
      <c r="BA101" s="89"/>
      <c r="BB101" s="331"/>
      <c r="BC101" s="331"/>
      <c r="BD101" s="331"/>
      <c r="BE101" s="33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21:88" s="29" customFormat="1" ht="24.75" customHeight="1">
      <c r="U102" s="77"/>
      <c r="V102" s="90"/>
      <c r="W102" s="87"/>
      <c r="X102" s="103"/>
      <c r="Y102" s="91"/>
      <c r="Z102" s="91"/>
      <c r="AA102" s="88"/>
      <c r="AB102" s="104"/>
      <c r="AC102" s="100"/>
      <c r="AD102" s="88"/>
      <c r="AE102" s="89"/>
      <c r="AF102" s="88"/>
      <c r="AH102" s="75"/>
      <c r="AI102" s="75"/>
      <c r="AJ102" s="73"/>
      <c r="AK102" s="73"/>
      <c r="AL102" s="73"/>
      <c r="AM102" s="73"/>
      <c r="AN102" s="334"/>
      <c r="AO102" s="105"/>
      <c r="AP102" s="87"/>
      <c r="AQ102" s="87"/>
      <c r="AR102" s="97"/>
      <c r="AS102" s="97"/>
      <c r="AT102" s="91"/>
      <c r="AU102" s="88"/>
      <c r="AV102" s="100"/>
      <c r="AW102" s="100"/>
      <c r="AX102" s="89"/>
      <c r="AY102" s="100"/>
      <c r="AZ102" s="88"/>
      <c r="BA102" s="88"/>
      <c r="BB102" s="331"/>
      <c r="BC102" s="331"/>
      <c r="BD102" s="331"/>
      <c r="BE102" s="33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2:88" s="29" customFormat="1" ht="36.75" customHeight="1">
      <c r="B103" s="244" t="s">
        <v>88</v>
      </c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9"/>
      <c r="W103" s="245"/>
      <c r="X103" s="246"/>
      <c r="Y103" s="250"/>
      <c r="Z103" s="248"/>
      <c r="AA103" s="247"/>
      <c r="AB103" s="94"/>
      <c r="AC103" s="98"/>
      <c r="AE103" s="95"/>
      <c r="AF103" s="98"/>
      <c r="AH103" s="75"/>
      <c r="AI103" s="75"/>
      <c r="AJ103" s="75"/>
      <c r="AK103" s="75"/>
      <c r="AL103" s="75"/>
      <c r="AM103" s="75"/>
      <c r="AN103" s="334"/>
      <c r="AO103" s="590"/>
      <c r="AP103" s="591"/>
      <c r="AQ103" s="590"/>
      <c r="AS103" s="92"/>
      <c r="AU103" s="93"/>
      <c r="AV103" s="86"/>
      <c r="AW103" s="94"/>
      <c r="AX103" s="95"/>
      <c r="AY103" s="95"/>
      <c r="AZ103" s="95"/>
      <c r="BA103" s="95"/>
      <c r="BB103" s="331"/>
      <c r="BC103" s="331"/>
      <c r="BD103" s="331"/>
      <c r="BE103" s="33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22:88" s="29" customFormat="1" ht="14.25" customHeight="1">
      <c r="V104" s="73"/>
      <c r="W104" s="73"/>
      <c r="X104" s="73"/>
      <c r="Y104" s="106"/>
      <c r="Z104" s="106"/>
      <c r="AA104" s="106"/>
      <c r="AB104" s="106"/>
      <c r="AC104" s="106"/>
      <c r="AD104" s="106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335"/>
      <c r="AO104" s="107"/>
      <c r="AP104" s="107"/>
      <c r="AQ104" s="107"/>
      <c r="AR104" s="107"/>
      <c r="AS104" s="73"/>
      <c r="AT104" s="73"/>
      <c r="AU104" s="73"/>
      <c r="AV104" s="73"/>
      <c r="AW104" s="73"/>
      <c r="AX104" s="73"/>
      <c r="AY104" s="73"/>
      <c r="AZ104" s="73"/>
      <c r="BA104" s="73"/>
      <c r="BB104" s="331"/>
      <c r="BC104" s="331"/>
      <c r="BD104" s="331"/>
      <c r="BE104" s="33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21:88" s="29" customFormat="1" ht="18" customHeight="1">
      <c r="U105" s="108"/>
      <c r="V105" s="27"/>
      <c r="W105" s="109"/>
      <c r="X105" s="70"/>
      <c r="Y105" s="106"/>
      <c r="Z105" s="106"/>
      <c r="AA105" s="106"/>
      <c r="AB105" s="106"/>
      <c r="AC105" s="106"/>
      <c r="AD105" s="106"/>
      <c r="AE105" s="75"/>
      <c r="AF105" s="107"/>
      <c r="AG105" s="107"/>
      <c r="AH105" s="107"/>
      <c r="AI105" s="107"/>
      <c r="AJ105" s="107"/>
      <c r="AK105" s="107"/>
      <c r="AL105" s="107"/>
      <c r="AM105" s="107"/>
      <c r="AN105" s="335"/>
      <c r="AO105" s="107"/>
      <c r="AP105" s="107"/>
      <c r="AQ105" s="107"/>
      <c r="AR105" s="107"/>
      <c r="AS105" s="73"/>
      <c r="AT105" s="7"/>
      <c r="AU105" s="7"/>
      <c r="AV105" s="7"/>
      <c r="AW105" s="7"/>
      <c r="AX105" s="7"/>
      <c r="AY105" s="7"/>
      <c r="AZ105" s="73"/>
      <c r="BA105" s="73"/>
      <c r="BB105" s="331"/>
      <c r="BC105" s="331"/>
      <c r="BD105" s="331"/>
      <c r="BE105" s="33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21:88" s="29" customFormat="1" ht="15">
      <c r="U106" s="77"/>
      <c r="Y106" s="110"/>
      <c r="Z106" s="110"/>
      <c r="AA106" s="78"/>
      <c r="AB106" s="110"/>
      <c r="AC106" s="110"/>
      <c r="AD106" s="110"/>
      <c r="AF106" s="78"/>
      <c r="AG106" s="78"/>
      <c r="AH106" s="110"/>
      <c r="AI106" s="110"/>
      <c r="AN106" s="336"/>
      <c r="AO106" s="110"/>
      <c r="AS106" s="1"/>
      <c r="AT106" s="1"/>
      <c r="AU106" s="1"/>
      <c r="AV106" s="1"/>
      <c r="AW106" s="1"/>
      <c r="AX106" s="1"/>
      <c r="AY106" s="1"/>
      <c r="BB106" s="331"/>
      <c r="BC106" s="331"/>
      <c r="BD106" s="331"/>
      <c r="BE106" s="33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21:30" ht="12.75">
      <c r="U107" s="1"/>
      <c r="V107" s="111"/>
      <c r="W107" s="1"/>
      <c r="X107" s="111"/>
      <c r="Y107" s="1"/>
      <c r="Z107" s="1"/>
      <c r="AA107" s="1"/>
      <c r="AB107" s="1"/>
      <c r="AC107" s="1"/>
      <c r="AD107" s="1"/>
    </row>
    <row r="112" ht="12.75">
      <c r="AA112" s="5" t="s">
        <v>101</v>
      </c>
    </row>
  </sheetData>
  <sheetProtection/>
  <mergeCells count="186">
    <mergeCell ref="BF10:BU11"/>
    <mergeCell ref="AG13:AN15"/>
    <mergeCell ref="AF16:AF19"/>
    <mergeCell ref="BB17:BE17"/>
    <mergeCell ref="AQ16:AQ19"/>
    <mergeCell ref="BB16:BE16"/>
    <mergeCell ref="BC18:BE18"/>
    <mergeCell ref="BB18:BB19"/>
    <mergeCell ref="AX14:BE14"/>
    <mergeCell ref="AV16:AV19"/>
    <mergeCell ref="AX16:BA16"/>
    <mergeCell ref="AP13:AW15"/>
    <mergeCell ref="AT16:AT19"/>
    <mergeCell ref="AX18:AX19"/>
    <mergeCell ref="AR16:AR19"/>
    <mergeCell ref="AX13:BE13"/>
    <mergeCell ref="AU16:AU19"/>
    <mergeCell ref="AS16:AS19"/>
    <mergeCell ref="AX17:BA17"/>
    <mergeCell ref="AY18:BA18"/>
    <mergeCell ref="AG99:AQ99"/>
    <mergeCell ref="W10:AB10"/>
    <mergeCell ref="W11:Z11"/>
    <mergeCell ref="W60:AD60"/>
    <mergeCell ref="W53:AD53"/>
    <mergeCell ref="B22:BE22"/>
    <mergeCell ref="B49:BE49"/>
    <mergeCell ref="T13:V19"/>
    <mergeCell ref="BB10:BD10"/>
    <mergeCell ref="AD10:AF10"/>
    <mergeCell ref="T10:V10"/>
    <mergeCell ref="AE64:AO64"/>
    <mergeCell ref="B54:AD54"/>
    <mergeCell ref="W45:AD45"/>
    <mergeCell ref="B37:AD37"/>
    <mergeCell ref="B30:BE30"/>
    <mergeCell ref="B13:B19"/>
    <mergeCell ref="W13:AD19"/>
    <mergeCell ref="AW16:AW19"/>
    <mergeCell ref="AX15:BE15"/>
    <mergeCell ref="U80:U82"/>
    <mergeCell ref="T74:U74"/>
    <mergeCell ref="T76:U76"/>
    <mergeCell ref="AE80:AH82"/>
    <mergeCell ref="Y80:Z81"/>
    <mergeCell ref="T75:U75"/>
    <mergeCell ref="AA80:AB81"/>
    <mergeCell ref="W75:X75"/>
    <mergeCell ref="AE83:AH87"/>
    <mergeCell ref="AJ83:AN87"/>
    <mergeCell ref="AI80:AN82"/>
    <mergeCell ref="AO87:AP87"/>
    <mergeCell ref="Y76:Z76"/>
    <mergeCell ref="AC75:AS75"/>
    <mergeCell ref="Y75:Z75"/>
    <mergeCell ref="U86:U87"/>
    <mergeCell ref="V83:X83"/>
    <mergeCell ref="V84:X84"/>
    <mergeCell ref="V80:X82"/>
    <mergeCell ref="AT74:AY74"/>
    <mergeCell ref="AC74:AS74"/>
    <mergeCell ref="AT75:AY75"/>
    <mergeCell ref="AQ85:AV85"/>
    <mergeCell ref="AT76:AY76"/>
    <mergeCell ref="AC76:AS76"/>
    <mergeCell ref="U64:V64"/>
    <mergeCell ref="W74:X74"/>
    <mergeCell ref="T71:V71"/>
    <mergeCell ref="T69:U69"/>
    <mergeCell ref="Y74:Z74"/>
    <mergeCell ref="U67:V67"/>
    <mergeCell ref="AE16:AE19"/>
    <mergeCell ref="AO13:AO19"/>
    <mergeCell ref="AE13:AF15"/>
    <mergeCell ref="AG16:AG19"/>
    <mergeCell ref="AL17:AM18"/>
    <mergeCell ref="AH17:AI18"/>
    <mergeCell ref="AN17:AN19"/>
    <mergeCell ref="W20:AD20"/>
    <mergeCell ref="B29:AD29"/>
    <mergeCell ref="W23:AD23"/>
    <mergeCell ref="T20:V20"/>
    <mergeCell ref="T23:V23"/>
    <mergeCell ref="B21:BE21"/>
    <mergeCell ref="B55:BE55"/>
    <mergeCell ref="W52:AD52"/>
    <mergeCell ref="T52:V52"/>
    <mergeCell ref="B38:BE38"/>
    <mergeCell ref="T53:V53"/>
    <mergeCell ref="T56:V56"/>
    <mergeCell ref="W56:AD56"/>
    <mergeCell ref="B48:BE48"/>
    <mergeCell ref="T45:V45"/>
    <mergeCell ref="AP16:AP19"/>
    <mergeCell ref="AH16:AN16"/>
    <mergeCell ref="AJ17:AK18"/>
    <mergeCell ref="B63:AD63"/>
    <mergeCell ref="W58:AD58"/>
    <mergeCell ref="T60:V60"/>
    <mergeCell ref="B46:AD46"/>
    <mergeCell ref="T50:V50"/>
    <mergeCell ref="B47:AD47"/>
    <mergeCell ref="W50:AD50"/>
    <mergeCell ref="AE68:AO68"/>
    <mergeCell ref="U66:V66"/>
    <mergeCell ref="B64:B71"/>
    <mergeCell ref="AE70:AO70"/>
    <mergeCell ref="AE66:AO66"/>
    <mergeCell ref="AE67:AO67"/>
    <mergeCell ref="AE71:AO71"/>
    <mergeCell ref="T70:U70"/>
    <mergeCell ref="AB64:AD71"/>
    <mergeCell ref="T68:U68"/>
    <mergeCell ref="B2:BA2"/>
    <mergeCell ref="B4:BA4"/>
    <mergeCell ref="W7:AB7"/>
    <mergeCell ref="T6:U6"/>
    <mergeCell ref="B7:V7"/>
    <mergeCell ref="W5:AJ5"/>
    <mergeCell ref="X6:AG6"/>
    <mergeCell ref="BB7:BD7"/>
    <mergeCell ref="BB8:BD8"/>
    <mergeCell ref="AO90:AP90"/>
    <mergeCell ref="T9:V9"/>
    <mergeCell ref="AG8:AJ8"/>
    <mergeCell ref="AQ87:AV87"/>
    <mergeCell ref="AO80:AP82"/>
    <mergeCell ref="AO83:AP83"/>
    <mergeCell ref="BA80:BB81"/>
    <mergeCell ref="AQ86:AV86"/>
    <mergeCell ref="BB6:BD6"/>
    <mergeCell ref="W9:AP9"/>
    <mergeCell ref="AE65:AO65"/>
    <mergeCell ref="AB73:AY73"/>
    <mergeCell ref="B73:Z73"/>
    <mergeCell ref="U65:V65"/>
    <mergeCell ref="AE69:AO69"/>
    <mergeCell ref="T58:V58"/>
    <mergeCell ref="B62:AD62"/>
    <mergeCell ref="B61:AD61"/>
    <mergeCell ref="X92:Z92"/>
    <mergeCell ref="B88:T90"/>
    <mergeCell ref="B91:T91"/>
    <mergeCell ref="AO88:AP88"/>
    <mergeCell ref="AO89:AP89"/>
    <mergeCell ref="V88:X88"/>
    <mergeCell ref="AE88:AH89"/>
    <mergeCell ref="AJ88:AN89"/>
    <mergeCell ref="U88:U90"/>
    <mergeCell ref="V89:X89"/>
    <mergeCell ref="AU92:AW92"/>
    <mergeCell ref="U94:X94"/>
    <mergeCell ref="AQ91:AV91"/>
    <mergeCell ref="AG94:BB94"/>
    <mergeCell ref="AG93:BB93"/>
    <mergeCell ref="AE90:AH91"/>
    <mergeCell ref="V90:X90"/>
    <mergeCell ref="AX92:AZ92"/>
    <mergeCell ref="AO91:AP91"/>
    <mergeCell ref="AQ90:AV90"/>
    <mergeCell ref="AW80:AX81"/>
    <mergeCell ref="AQ80:AV82"/>
    <mergeCell ref="AQ83:AV83"/>
    <mergeCell ref="AO84:AP84"/>
    <mergeCell ref="AQ84:AV84"/>
    <mergeCell ref="AO86:AP86"/>
    <mergeCell ref="AI90:AN91"/>
    <mergeCell ref="U96:X96"/>
    <mergeCell ref="U95:Z95"/>
    <mergeCell ref="V85:X85"/>
    <mergeCell ref="V86:X86"/>
    <mergeCell ref="V87:X87"/>
    <mergeCell ref="AG96:BD96"/>
    <mergeCell ref="V91:X91"/>
    <mergeCell ref="U83:U85"/>
    <mergeCell ref="AO85:AP85"/>
    <mergeCell ref="AQ88:AV88"/>
    <mergeCell ref="AQ89:AV89"/>
    <mergeCell ref="W59:AD59"/>
    <mergeCell ref="T59:V59"/>
    <mergeCell ref="W76:X76"/>
    <mergeCell ref="B86:T87"/>
    <mergeCell ref="B83:T85"/>
    <mergeCell ref="B80:T82"/>
    <mergeCell ref="T78:BD78"/>
    <mergeCell ref="AY80:AZ81"/>
  </mergeCells>
  <printOptions/>
  <pageMargins left="0.3" right="0.17" top="0.3937007874015748" bottom="0" header="0" footer="0"/>
  <pageSetup fitToHeight="2" horizontalDpi="300" verticalDpi="300" orientation="landscape" paperSize="9" scale="22" r:id="rId2"/>
  <rowBreaks count="1" manualBreakCount="1">
    <brk id="47" max="56" man="1"/>
  </rowBreaks>
  <colBreaks count="1" manualBreakCount="1">
    <brk id="58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zoomScale="30" zoomScaleNormal="30" zoomScalePageLayoutView="0" workbookViewId="0" topLeftCell="A37">
      <selection activeCell="AY44" sqref="AY44"/>
    </sheetView>
  </sheetViews>
  <sheetFormatPr defaultColWidth="10.125" defaultRowHeight="12.75"/>
  <cols>
    <col min="1" max="1" width="34.375" style="1609" customWidth="1"/>
    <col min="2" max="2" width="10.125" style="1609" customWidth="1"/>
    <col min="3" max="19" width="6.25390625" style="1609" hidden="1" customWidth="1"/>
    <col min="20" max="20" width="42.125" style="1609" customWidth="1"/>
    <col min="21" max="21" width="42.125" style="1619" customWidth="1"/>
    <col min="22" max="22" width="42.00390625" style="1620" customWidth="1"/>
    <col min="23" max="23" width="12.75390625" style="1620" customWidth="1"/>
    <col min="24" max="24" width="25.75390625" style="1609" customWidth="1"/>
    <col min="25" max="27" width="12.75390625" style="1609" customWidth="1"/>
    <col min="28" max="28" width="16.75390625" style="1609" customWidth="1"/>
    <col min="29" max="29" width="12.125" style="1609" customWidth="1"/>
    <col min="30" max="30" width="12.75390625" style="1633" hidden="1" customWidth="1"/>
    <col min="31" max="31" width="12.75390625" style="1633" customWidth="1"/>
    <col min="32" max="32" width="15.00390625" style="1633" customWidth="1"/>
    <col min="33" max="33" width="15.75390625" style="1633" customWidth="1"/>
    <col min="34" max="34" width="12.625" style="1633" customWidth="1"/>
    <col min="35" max="35" width="10.75390625" style="1633" customWidth="1"/>
    <col min="36" max="36" width="12.125" style="1633" customWidth="1"/>
    <col min="37" max="37" width="17.00390625" style="1633" customWidth="1"/>
    <col min="38" max="39" width="13.625" style="1633" customWidth="1"/>
    <col min="40" max="40" width="15.75390625" style="1633" customWidth="1"/>
    <col min="41" max="41" width="17.375" style="1633" customWidth="1"/>
    <col min="42" max="42" width="10.75390625" style="1609" customWidth="1"/>
    <col min="43" max="43" width="11.875" style="1609" customWidth="1"/>
    <col min="44" max="49" width="10.75390625" style="1609" customWidth="1"/>
    <col min="50" max="50" width="14.00390625" style="1609" customWidth="1"/>
    <col min="51" max="51" width="15.125" style="1609" customWidth="1"/>
    <col min="52" max="52" width="13.625" style="1609" customWidth="1"/>
    <col min="53" max="53" width="10.75390625" style="1609" customWidth="1"/>
    <col min="54" max="54" width="15.625" style="1609" customWidth="1"/>
    <col min="55" max="55" width="13.375" style="1609" customWidth="1"/>
    <col min="56" max="56" width="14.00390625" style="1609" customWidth="1"/>
    <col min="57" max="57" width="15.00390625" style="1609" customWidth="1"/>
    <col min="58" max="59" width="10.125" style="1609" customWidth="1"/>
    <col min="60" max="60" width="1.12109375" style="1609" customWidth="1"/>
    <col min="61" max="16384" width="10.125" style="1609" customWidth="1"/>
  </cols>
  <sheetData>
    <row r="1" spans="2:53" ht="105" customHeight="1">
      <c r="B1" s="2516" t="s">
        <v>291</v>
      </c>
      <c r="C1" s="2516"/>
      <c r="D1" s="2516"/>
      <c r="E1" s="2516"/>
      <c r="F1" s="2516"/>
      <c r="G1" s="2516"/>
      <c r="H1" s="2516"/>
      <c r="I1" s="2516"/>
      <c r="J1" s="2516"/>
      <c r="K1" s="2516"/>
      <c r="L1" s="2516"/>
      <c r="M1" s="2516"/>
      <c r="N1" s="2516"/>
      <c r="O1" s="2516"/>
      <c r="P1" s="2516"/>
      <c r="Q1" s="2516"/>
      <c r="R1" s="2516"/>
      <c r="S1" s="2516"/>
      <c r="T1" s="2516"/>
      <c r="U1" s="2516"/>
      <c r="V1" s="2516"/>
      <c r="W1" s="2516"/>
      <c r="X1" s="2516"/>
      <c r="Y1" s="2516"/>
      <c r="Z1" s="2516"/>
      <c r="AA1" s="2516"/>
      <c r="AB1" s="2516"/>
      <c r="AC1" s="2516"/>
      <c r="AD1" s="2516"/>
      <c r="AE1" s="2516"/>
      <c r="AF1" s="2516"/>
      <c r="AG1" s="2516"/>
      <c r="AH1" s="2516"/>
      <c r="AI1" s="2516"/>
      <c r="AJ1" s="2516"/>
      <c r="AK1" s="2516"/>
      <c r="AL1" s="2516"/>
      <c r="AM1" s="2516"/>
      <c r="AN1" s="2516"/>
      <c r="AO1" s="2516"/>
      <c r="AP1" s="2516"/>
      <c r="AQ1" s="2516"/>
      <c r="AR1" s="2516"/>
      <c r="AS1" s="2516"/>
      <c r="AT1" s="2516"/>
      <c r="AU1" s="2516"/>
      <c r="AV1" s="2516"/>
      <c r="AW1" s="2516"/>
      <c r="AX1" s="2516"/>
      <c r="AY1" s="2516"/>
      <c r="AZ1" s="2516"/>
      <c r="BA1" s="2516"/>
    </row>
    <row r="2" spans="2:53" ht="12.75" customHeight="1">
      <c r="B2" s="2517"/>
      <c r="C2" s="2517"/>
      <c r="D2" s="2517"/>
      <c r="E2" s="2517"/>
      <c r="F2" s="2517"/>
      <c r="G2" s="2517"/>
      <c r="H2" s="2517"/>
      <c r="I2" s="2517"/>
      <c r="J2" s="2517"/>
      <c r="K2" s="2517"/>
      <c r="L2" s="2517"/>
      <c r="M2" s="2517"/>
      <c r="N2" s="2517"/>
      <c r="O2" s="2517"/>
      <c r="P2" s="2517"/>
      <c r="Q2" s="2517"/>
      <c r="R2" s="2517"/>
      <c r="S2" s="2517"/>
      <c r="T2" s="2517"/>
      <c r="U2" s="2517"/>
      <c r="V2" s="2517"/>
      <c r="W2" s="2517"/>
      <c r="X2" s="2517"/>
      <c r="Y2" s="2517"/>
      <c r="Z2" s="2517"/>
      <c r="AA2" s="2517"/>
      <c r="AB2" s="2517"/>
      <c r="AC2" s="2517"/>
      <c r="AD2" s="2517"/>
      <c r="AE2" s="2517"/>
      <c r="AF2" s="2517"/>
      <c r="AG2" s="2517"/>
      <c r="AH2" s="2517"/>
      <c r="AI2" s="2517"/>
      <c r="AJ2" s="2517"/>
      <c r="AK2" s="2517"/>
      <c r="AL2" s="2517"/>
      <c r="AM2" s="2517"/>
      <c r="AN2" s="2517"/>
      <c r="AO2" s="2517"/>
      <c r="AP2" s="2517"/>
      <c r="AQ2" s="2517"/>
      <c r="AR2" s="2517"/>
      <c r="AS2" s="2517"/>
      <c r="AT2" s="2517"/>
      <c r="AU2" s="2517"/>
      <c r="AV2" s="2517"/>
      <c r="AW2" s="2517"/>
      <c r="AX2" s="2517"/>
      <c r="AY2" s="2517"/>
      <c r="AZ2" s="2517"/>
      <c r="BA2" s="2517"/>
    </row>
    <row r="3" spans="2:53" ht="68.25" customHeight="1">
      <c r="B3" s="2518" t="s">
        <v>292</v>
      </c>
      <c r="C3" s="2518"/>
      <c r="D3" s="2518"/>
      <c r="E3" s="2518"/>
      <c r="F3" s="2518"/>
      <c r="G3" s="2518"/>
      <c r="H3" s="2518"/>
      <c r="I3" s="2518"/>
      <c r="J3" s="2518"/>
      <c r="K3" s="2518"/>
      <c r="L3" s="2518"/>
      <c r="M3" s="2518"/>
      <c r="N3" s="2518"/>
      <c r="O3" s="2518"/>
      <c r="P3" s="2518"/>
      <c r="Q3" s="2518"/>
      <c r="R3" s="2518"/>
      <c r="S3" s="2518"/>
      <c r="T3" s="2518"/>
      <c r="U3" s="2518"/>
      <c r="V3" s="2518"/>
      <c r="W3" s="2518"/>
      <c r="X3" s="2518"/>
      <c r="Y3" s="2518"/>
      <c r="Z3" s="2518"/>
      <c r="AA3" s="2518"/>
      <c r="AB3" s="2518"/>
      <c r="AC3" s="2518"/>
      <c r="AD3" s="2518"/>
      <c r="AE3" s="2518"/>
      <c r="AF3" s="2518"/>
      <c r="AG3" s="2518"/>
      <c r="AH3" s="2518"/>
      <c r="AI3" s="2518"/>
      <c r="AJ3" s="2518"/>
      <c r="AK3" s="2518"/>
      <c r="AL3" s="2518"/>
      <c r="AM3" s="2518"/>
      <c r="AN3" s="2518"/>
      <c r="AO3" s="2518"/>
      <c r="AP3" s="2518"/>
      <c r="AQ3" s="2518"/>
      <c r="AR3" s="2518"/>
      <c r="AS3" s="2518"/>
      <c r="AT3" s="2518"/>
      <c r="AU3" s="2518"/>
      <c r="AV3" s="2518"/>
      <c r="AW3" s="2518"/>
      <c r="AX3" s="2518"/>
      <c r="AY3" s="2518"/>
      <c r="AZ3" s="2518"/>
      <c r="BA3" s="2518"/>
    </row>
    <row r="4" spans="2:53" ht="48.75" customHeight="1"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2519" t="s">
        <v>87</v>
      </c>
      <c r="U4" s="2519"/>
      <c r="V4" s="1611"/>
      <c r="W4" s="1611"/>
      <c r="X4" s="2520" t="s">
        <v>293</v>
      </c>
      <c r="Y4" s="2520"/>
      <c r="Z4" s="2520"/>
      <c r="AA4" s="2520"/>
      <c r="AB4" s="2520"/>
      <c r="AC4" s="2520"/>
      <c r="AD4" s="2520"/>
      <c r="AE4" s="2520"/>
      <c r="AF4" s="2520"/>
      <c r="AG4" s="2520"/>
      <c r="AH4" s="2520"/>
      <c r="AI4" s="2520"/>
      <c r="AJ4" s="2520"/>
      <c r="AK4" s="2520"/>
      <c r="AL4" s="2520"/>
      <c r="AM4" s="2520"/>
      <c r="AN4" s="2520"/>
      <c r="AO4" s="2520"/>
      <c r="AP4" s="2520"/>
      <c r="AQ4" s="2520"/>
      <c r="AR4" s="2520"/>
      <c r="AS4" s="1611"/>
      <c r="AT4" s="1611"/>
      <c r="AU4" s="1611"/>
      <c r="AV4" s="1611"/>
      <c r="AW4" s="1611"/>
      <c r="AX4" s="1611"/>
      <c r="AY4" s="1611"/>
      <c r="AZ4" s="1611"/>
      <c r="BA4" s="1611"/>
    </row>
    <row r="5" spans="20:56" ht="57.75" customHeight="1">
      <c r="T5" s="2521" t="s">
        <v>132</v>
      </c>
      <c r="U5" s="2521"/>
      <c r="V5" s="2521"/>
      <c r="W5" s="1612"/>
      <c r="X5" s="2520" t="s">
        <v>294</v>
      </c>
      <c r="Y5" s="2520"/>
      <c r="Z5" s="2520"/>
      <c r="AA5" s="2520"/>
      <c r="AB5" s="2520"/>
      <c r="AC5" s="2520"/>
      <c r="AD5" s="2520"/>
      <c r="AE5" s="2520"/>
      <c r="AF5" s="2520"/>
      <c r="AG5" s="2520"/>
      <c r="AH5" s="2520"/>
      <c r="AI5" s="2520"/>
      <c r="AJ5" s="2520"/>
      <c r="AK5" s="2520"/>
      <c r="AL5" s="2520"/>
      <c r="AM5" s="2520"/>
      <c r="AN5" s="2520"/>
      <c r="AO5" s="2520"/>
      <c r="AP5" s="2520"/>
      <c r="AQ5" s="2520"/>
      <c r="AR5" s="1613"/>
      <c r="AS5" s="1614"/>
      <c r="AT5" s="1614"/>
      <c r="AU5" s="1615" t="s">
        <v>2</v>
      </c>
      <c r="AV5" s="1616"/>
      <c r="AW5" s="1617"/>
      <c r="AX5" s="1617"/>
      <c r="AY5" s="1617"/>
      <c r="AZ5" s="2522" t="s">
        <v>173</v>
      </c>
      <c r="BA5" s="2522"/>
      <c r="BB5" s="2522"/>
      <c r="BC5" s="2522"/>
      <c r="BD5" s="1618"/>
    </row>
    <row r="6" spans="23:56" ht="67.5" customHeight="1">
      <c r="W6" s="2523" t="s">
        <v>103</v>
      </c>
      <c r="X6" s="2523"/>
      <c r="Y6" s="2523"/>
      <c r="Z6" s="2523"/>
      <c r="AA6" s="2523"/>
      <c r="AB6" s="2523"/>
      <c r="AC6" s="1621" t="s">
        <v>3</v>
      </c>
      <c r="AD6" s="2524" t="s">
        <v>170</v>
      </c>
      <c r="AE6" s="2524"/>
      <c r="AF6" s="2524"/>
      <c r="AG6" s="2524"/>
      <c r="AH6" s="2524"/>
      <c r="AI6" s="2524"/>
      <c r="AJ6" s="2524"/>
      <c r="AK6" s="2524"/>
      <c r="AL6" s="2524"/>
      <c r="AM6" s="2524"/>
      <c r="AN6" s="2524"/>
      <c r="AO6" s="2524"/>
      <c r="AP6" s="2524"/>
      <c r="AQ6" s="2524"/>
      <c r="AR6" s="2524"/>
      <c r="AS6" s="2524"/>
      <c r="AT6" s="1622"/>
      <c r="AU6" s="1615" t="s">
        <v>4</v>
      </c>
      <c r="AV6" s="1617"/>
      <c r="AW6" s="1617"/>
      <c r="AX6" s="1617"/>
      <c r="AY6" s="1617"/>
      <c r="AZ6" s="2525" t="s">
        <v>348</v>
      </c>
      <c r="BA6" s="2525"/>
      <c r="BB6" s="2525"/>
      <c r="BC6" s="2525"/>
      <c r="BD6" s="1618"/>
    </row>
    <row r="7" spans="1:56" ht="51" customHeight="1">
      <c r="A7" s="2526" t="s">
        <v>126</v>
      </c>
      <c r="B7" s="2526"/>
      <c r="C7" s="2526"/>
      <c r="D7" s="2526"/>
      <c r="E7" s="2526"/>
      <c r="F7" s="2526"/>
      <c r="G7" s="2526"/>
      <c r="H7" s="2526"/>
      <c r="I7" s="2526"/>
      <c r="J7" s="2526"/>
      <c r="K7" s="2526"/>
      <c r="L7" s="2526"/>
      <c r="M7" s="2526"/>
      <c r="N7" s="2526"/>
      <c r="O7" s="2526"/>
      <c r="P7" s="2526"/>
      <c r="Q7" s="2526"/>
      <c r="R7" s="2526"/>
      <c r="S7" s="2526"/>
      <c r="T7" s="2526"/>
      <c r="U7" s="2526"/>
      <c r="V7" s="2526"/>
      <c r="W7" s="2183" t="s">
        <v>206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622"/>
      <c r="AU7" s="1615" t="s">
        <v>6</v>
      </c>
      <c r="AV7" s="1617"/>
      <c r="AW7" s="1617"/>
      <c r="AX7" s="1617"/>
      <c r="AY7" s="1617"/>
      <c r="AZ7" s="2527" t="s">
        <v>90</v>
      </c>
      <c r="BA7" s="2527"/>
      <c r="BB7" s="2527"/>
      <c r="BC7" s="2527"/>
      <c r="BD7" s="2527"/>
    </row>
    <row r="8" spans="1:56" ht="51" customHeight="1">
      <c r="A8" s="1623"/>
      <c r="B8" s="1623"/>
      <c r="C8" s="1623"/>
      <c r="D8" s="1623"/>
      <c r="E8" s="1623"/>
      <c r="F8" s="1623"/>
      <c r="G8" s="1623"/>
      <c r="H8" s="1623"/>
      <c r="I8" s="1623"/>
      <c r="J8" s="1623"/>
      <c r="K8" s="1623"/>
      <c r="L8" s="1623"/>
      <c r="M8" s="1623"/>
      <c r="N8" s="1623"/>
      <c r="O8" s="1623"/>
      <c r="P8" s="1623"/>
      <c r="Q8" s="1623"/>
      <c r="R8" s="1623"/>
      <c r="S8" s="1623"/>
      <c r="T8" s="1623"/>
      <c r="U8" s="1623"/>
      <c r="V8" s="1623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622"/>
      <c r="AU8" s="1615"/>
      <c r="AV8" s="1617"/>
      <c r="AW8" s="1617"/>
      <c r="AX8" s="1617"/>
      <c r="AY8" s="1617"/>
      <c r="AZ8" s="1624"/>
      <c r="BA8" s="1624"/>
      <c r="BB8" s="1624"/>
      <c r="BC8" s="1624"/>
      <c r="BD8" s="1624"/>
    </row>
    <row r="9" spans="20:58" ht="48" customHeight="1">
      <c r="T9" s="2528" t="s">
        <v>160</v>
      </c>
      <c r="U9" s="2528"/>
      <c r="V9" s="2528"/>
      <c r="W9" s="2529" t="s">
        <v>97</v>
      </c>
      <c r="X9" s="2529"/>
      <c r="Y9" s="2529"/>
      <c r="Z9" s="2529"/>
      <c r="AA9" s="2529"/>
      <c r="AB9" s="2529"/>
      <c r="AC9" s="2529"/>
      <c r="AD9" s="2530" t="s">
        <v>130</v>
      </c>
      <c r="AE9" s="2530"/>
      <c r="AF9" s="2530"/>
      <c r="AG9" s="2530"/>
      <c r="AH9" s="2530"/>
      <c r="AI9" s="2530"/>
      <c r="AJ9" s="2530"/>
      <c r="AK9" s="2530"/>
      <c r="AL9" s="2530"/>
      <c r="AM9" s="2530"/>
      <c r="AN9" s="2530"/>
      <c r="AO9" s="2530"/>
      <c r="AP9" s="2530"/>
      <c r="AQ9" s="2530"/>
      <c r="AR9" s="2530"/>
      <c r="AS9" s="2530"/>
      <c r="AT9" s="1622"/>
      <c r="AU9" s="1615" t="s">
        <v>7</v>
      </c>
      <c r="AV9" s="1625"/>
      <c r="AW9" s="1625"/>
      <c r="AX9" s="1625"/>
      <c r="AY9" s="1625"/>
      <c r="AZ9" s="2531" t="s">
        <v>174</v>
      </c>
      <c r="BA9" s="2532"/>
      <c r="BB9" s="2532"/>
      <c r="BC9" s="2532"/>
      <c r="BD9" s="2532"/>
      <c r="BE9" s="2532"/>
      <c r="BF9" s="2532"/>
    </row>
    <row r="10" spans="21:58" ht="48" customHeight="1">
      <c r="U10" s="1626"/>
      <c r="V10" s="1626"/>
      <c r="W10" s="2533" t="s">
        <v>8</v>
      </c>
      <c r="X10" s="2533"/>
      <c r="Y10" s="2533"/>
      <c r="Z10" s="2533"/>
      <c r="AA10" s="1627"/>
      <c r="AB10" s="1627"/>
      <c r="AC10" s="1621" t="s">
        <v>3</v>
      </c>
      <c r="AD10" s="1628"/>
      <c r="AE10" s="2534" t="s">
        <v>175</v>
      </c>
      <c r="AF10" s="2534"/>
      <c r="AG10" s="2534"/>
      <c r="AH10" s="2534"/>
      <c r="AI10" s="2534"/>
      <c r="AJ10" s="2534"/>
      <c r="AK10" s="2534"/>
      <c r="AL10" s="2534"/>
      <c r="AM10" s="2534"/>
      <c r="AN10" s="2534"/>
      <c r="AO10" s="2534"/>
      <c r="AP10" s="2534"/>
      <c r="AQ10" s="2534"/>
      <c r="AR10" s="2534"/>
      <c r="AS10" s="2534"/>
      <c r="AT10" s="1629"/>
      <c r="AU10" s="1630"/>
      <c r="AV10" s="1631"/>
      <c r="AW10" s="1631"/>
      <c r="AX10" s="1631"/>
      <c r="AY10" s="1631"/>
      <c r="AZ10" s="2532"/>
      <c r="BA10" s="2532"/>
      <c r="BB10" s="2532"/>
      <c r="BC10" s="2532"/>
      <c r="BD10" s="2532"/>
      <c r="BE10" s="2532"/>
      <c r="BF10" s="2532"/>
    </row>
    <row r="11" spans="21:41" ht="18" customHeight="1" thickBot="1">
      <c r="U11" s="1626"/>
      <c r="V11" s="1626"/>
      <c r="W11" s="1626"/>
      <c r="AA11" s="1632"/>
      <c r="AB11" s="1633"/>
      <c r="AC11" s="1633"/>
      <c r="AK11" s="1609"/>
      <c r="AL11" s="1609"/>
      <c r="AM11" s="1609"/>
      <c r="AN11" s="1609"/>
      <c r="AO11" s="1609"/>
    </row>
    <row r="12" spans="2:58" s="1618" customFormat="1" ht="86.25" customHeight="1" thickBot="1" thickTop="1">
      <c r="B12" s="2535" t="s">
        <v>9</v>
      </c>
      <c r="C12" s="1634"/>
      <c r="D12" s="1634"/>
      <c r="E12" s="1634"/>
      <c r="F12" s="1634"/>
      <c r="G12" s="1634"/>
      <c r="H12" s="1634"/>
      <c r="I12" s="1634"/>
      <c r="J12" s="1634"/>
      <c r="K12" s="1634"/>
      <c r="L12" s="1634"/>
      <c r="M12" s="1634"/>
      <c r="N12" s="1634"/>
      <c r="O12" s="1634"/>
      <c r="P12" s="1634"/>
      <c r="Q12" s="1634"/>
      <c r="R12" s="1634"/>
      <c r="S12" s="1634"/>
      <c r="T12" s="2538" t="s">
        <v>10</v>
      </c>
      <c r="U12" s="2539"/>
      <c r="V12" s="2540"/>
      <c r="W12" s="2538" t="s">
        <v>11</v>
      </c>
      <c r="X12" s="2539"/>
      <c r="Y12" s="2539"/>
      <c r="Z12" s="2539"/>
      <c r="AA12" s="2539"/>
      <c r="AB12" s="2539"/>
      <c r="AC12" s="2539"/>
      <c r="AD12" s="2540"/>
      <c r="AE12" s="2544" t="s">
        <v>12</v>
      </c>
      <c r="AF12" s="2545"/>
      <c r="AG12" s="2550" t="s">
        <v>13</v>
      </c>
      <c r="AH12" s="2551"/>
      <c r="AI12" s="2551"/>
      <c r="AJ12" s="2551"/>
      <c r="AK12" s="2551"/>
      <c r="AL12" s="2551"/>
      <c r="AM12" s="2551"/>
      <c r="AN12" s="2551"/>
      <c r="AO12" s="2555" t="s">
        <v>14</v>
      </c>
      <c r="AP12" s="2559" t="s">
        <v>15</v>
      </c>
      <c r="AQ12" s="2559"/>
      <c r="AR12" s="2559"/>
      <c r="AS12" s="2559"/>
      <c r="AT12" s="2559"/>
      <c r="AU12" s="2559"/>
      <c r="AV12" s="2559"/>
      <c r="AW12" s="2559"/>
      <c r="AX12" s="2562" t="s">
        <v>399</v>
      </c>
      <c r="AY12" s="2563"/>
      <c r="AZ12" s="2563"/>
      <c r="BA12" s="2563"/>
      <c r="BB12" s="2563"/>
      <c r="BC12" s="2563"/>
      <c r="BD12" s="2563"/>
      <c r="BE12" s="2564"/>
      <c r="BF12" s="1635"/>
    </row>
    <row r="13" spans="2:58" s="1618" customFormat="1" ht="33" customHeight="1">
      <c r="B13" s="2536"/>
      <c r="C13" s="1636"/>
      <c r="D13" s="1636"/>
      <c r="E13" s="1636"/>
      <c r="F13" s="1636"/>
      <c r="G13" s="1636"/>
      <c r="H13" s="1636"/>
      <c r="I13" s="1636"/>
      <c r="J13" s="1636"/>
      <c r="K13" s="1636"/>
      <c r="L13" s="1636"/>
      <c r="M13" s="1636"/>
      <c r="N13" s="1636"/>
      <c r="O13" s="1636"/>
      <c r="P13" s="1636"/>
      <c r="Q13" s="1636"/>
      <c r="R13" s="1636"/>
      <c r="S13" s="1636"/>
      <c r="T13" s="2541"/>
      <c r="U13" s="2542"/>
      <c r="V13" s="2543"/>
      <c r="W13" s="2541"/>
      <c r="X13" s="2542"/>
      <c r="Y13" s="2542"/>
      <c r="Z13" s="2542"/>
      <c r="AA13" s="2542"/>
      <c r="AB13" s="2542"/>
      <c r="AC13" s="2542"/>
      <c r="AD13" s="2543"/>
      <c r="AE13" s="2546"/>
      <c r="AF13" s="2547"/>
      <c r="AG13" s="2552"/>
      <c r="AH13" s="2527"/>
      <c r="AI13" s="2527"/>
      <c r="AJ13" s="2527"/>
      <c r="AK13" s="2527"/>
      <c r="AL13" s="2527"/>
      <c r="AM13" s="2527"/>
      <c r="AN13" s="2527"/>
      <c r="AO13" s="2556"/>
      <c r="AP13" s="2560"/>
      <c r="AQ13" s="2560"/>
      <c r="AR13" s="2560"/>
      <c r="AS13" s="2560"/>
      <c r="AT13" s="2560"/>
      <c r="AU13" s="2560"/>
      <c r="AV13" s="2560"/>
      <c r="AW13" s="2560"/>
      <c r="AX13" s="2565" t="s">
        <v>172</v>
      </c>
      <c r="AY13" s="2566"/>
      <c r="AZ13" s="2566"/>
      <c r="BA13" s="2566"/>
      <c r="BB13" s="2566"/>
      <c r="BC13" s="2566"/>
      <c r="BD13" s="2566"/>
      <c r="BE13" s="2567"/>
      <c r="BF13" s="1637"/>
    </row>
    <row r="14" spans="2:58" s="1618" customFormat="1" ht="45" customHeight="1">
      <c r="B14" s="2536"/>
      <c r="C14" s="1636"/>
      <c r="D14" s="1636"/>
      <c r="E14" s="1636"/>
      <c r="F14" s="1636"/>
      <c r="G14" s="1636"/>
      <c r="H14" s="1636"/>
      <c r="I14" s="1636"/>
      <c r="J14" s="1636"/>
      <c r="K14" s="1636"/>
      <c r="L14" s="1636"/>
      <c r="M14" s="1636"/>
      <c r="N14" s="1636"/>
      <c r="O14" s="1636"/>
      <c r="P14" s="1636"/>
      <c r="Q14" s="1636"/>
      <c r="R14" s="1636"/>
      <c r="S14" s="1636"/>
      <c r="T14" s="2541"/>
      <c r="U14" s="2542"/>
      <c r="V14" s="2543"/>
      <c r="W14" s="2541"/>
      <c r="X14" s="2542"/>
      <c r="Y14" s="2542"/>
      <c r="Z14" s="2542"/>
      <c r="AA14" s="2542"/>
      <c r="AB14" s="2542"/>
      <c r="AC14" s="2542"/>
      <c r="AD14" s="2543"/>
      <c r="AE14" s="2548"/>
      <c r="AF14" s="2549"/>
      <c r="AG14" s="2553"/>
      <c r="AH14" s="2554"/>
      <c r="AI14" s="2554"/>
      <c r="AJ14" s="2554"/>
      <c r="AK14" s="2554"/>
      <c r="AL14" s="2554"/>
      <c r="AM14" s="2554"/>
      <c r="AN14" s="2554"/>
      <c r="AO14" s="2556"/>
      <c r="AP14" s="2561"/>
      <c r="AQ14" s="2561"/>
      <c r="AR14" s="2561"/>
      <c r="AS14" s="2561"/>
      <c r="AT14" s="2561"/>
      <c r="AU14" s="2561"/>
      <c r="AV14" s="2561"/>
      <c r="AW14" s="2561"/>
      <c r="AX14" s="2298" t="s">
        <v>403</v>
      </c>
      <c r="AY14" s="2299"/>
      <c r="AZ14" s="2299"/>
      <c r="BA14" s="2299"/>
      <c r="BB14" s="2299"/>
      <c r="BC14" s="2299"/>
      <c r="BD14" s="2299"/>
      <c r="BE14" s="2300"/>
      <c r="BF14" s="1624"/>
    </row>
    <row r="15" spans="2:57" s="1618" customFormat="1" ht="30" customHeight="1" thickBot="1">
      <c r="B15" s="2536"/>
      <c r="C15" s="1636"/>
      <c r="D15" s="1636"/>
      <c r="E15" s="1636"/>
      <c r="F15" s="1636"/>
      <c r="G15" s="1636"/>
      <c r="H15" s="1636"/>
      <c r="I15" s="1636"/>
      <c r="J15" s="1636"/>
      <c r="K15" s="1636"/>
      <c r="L15" s="1636"/>
      <c r="M15" s="1636"/>
      <c r="N15" s="1636"/>
      <c r="O15" s="1636"/>
      <c r="P15" s="1636"/>
      <c r="Q15" s="1636"/>
      <c r="R15" s="1636"/>
      <c r="S15" s="1636"/>
      <c r="T15" s="2541"/>
      <c r="U15" s="2542"/>
      <c r="V15" s="2543"/>
      <c r="W15" s="2541"/>
      <c r="X15" s="2542"/>
      <c r="Y15" s="2542"/>
      <c r="Z15" s="2542"/>
      <c r="AA15" s="2542"/>
      <c r="AB15" s="2542"/>
      <c r="AC15" s="2542"/>
      <c r="AD15" s="2543"/>
      <c r="AE15" s="2568" t="s">
        <v>16</v>
      </c>
      <c r="AF15" s="2570" t="s">
        <v>17</v>
      </c>
      <c r="AG15" s="2568" t="s">
        <v>18</v>
      </c>
      <c r="AH15" s="2573" t="s">
        <v>19</v>
      </c>
      <c r="AI15" s="2574"/>
      <c r="AJ15" s="2574"/>
      <c r="AK15" s="2574"/>
      <c r="AL15" s="2574"/>
      <c r="AM15" s="2574"/>
      <c r="AN15" s="2575"/>
      <c r="AO15" s="2556"/>
      <c r="AP15" s="2576" t="s">
        <v>20</v>
      </c>
      <c r="AQ15" s="2339" t="s">
        <v>21</v>
      </c>
      <c r="AR15" s="2339" t="s">
        <v>22</v>
      </c>
      <c r="AS15" s="2593" t="s">
        <v>23</v>
      </c>
      <c r="AT15" s="2593" t="s">
        <v>24</v>
      </c>
      <c r="AU15" s="2339" t="s">
        <v>25</v>
      </c>
      <c r="AV15" s="2339" t="s">
        <v>26</v>
      </c>
      <c r="AW15" s="2557" t="s">
        <v>27</v>
      </c>
      <c r="AX15" s="2578" t="s">
        <v>176</v>
      </c>
      <c r="AY15" s="2579"/>
      <c r="AZ15" s="2579"/>
      <c r="BA15" s="2579"/>
      <c r="BB15" s="2578" t="s">
        <v>177</v>
      </c>
      <c r="BC15" s="2579"/>
      <c r="BD15" s="2579"/>
      <c r="BE15" s="2580"/>
    </row>
    <row r="16" spans="2:63" s="1638" customFormat="1" ht="30" customHeight="1">
      <c r="B16" s="2536"/>
      <c r="C16" s="1636"/>
      <c r="D16" s="1636"/>
      <c r="E16" s="1636"/>
      <c r="F16" s="1636"/>
      <c r="G16" s="1636"/>
      <c r="H16" s="1636"/>
      <c r="I16" s="1636"/>
      <c r="J16" s="1636"/>
      <c r="K16" s="1636"/>
      <c r="L16" s="1636"/>
      <c r="M16" s="1636"/>
      <c r="N16" s="1636"/>
      <c r="O16" s="1636"/>
      <c r="P16" s="1636"/>
      <c r="Q16" s="1636"/>
      <c r="R16" s="1636"/>
      <c r="S16" s="1636"/>
      <c r="T16" s="2541"/>
      <c r="U16" s="2542"/>
      <c r="V16" s="2543"/>
      <c r="W16" s="2541"/>
      <c r="X16" s="2542"/>
      <c r="Y16" s="2542"/>
      <c r="Z16" s="2542"/>
      <c r="AA16" s="2542"/>
      <c r="AB16" s="2542"/>
      <c r="AC16" s="2542"/>
      <c r="AD16" s="2543"/>
      <c r="AE16" s="2569"/>
      <c r="AF16" s="2571"/>
      <c r="AG16" s="2572"/>
      <c r="AH16" s="2581" t="s">
        <v>139</v>
      </c>
      <c r="AI16" s="2582"/>
      <c r="AJ16" s="2581" t="s">
        <v>157</v>
      </c>
      <c r="AK16" s="2585"/>
      <c r="AL16" s="2582" t="s">
        <v>158</v>
      </c>
      <c r="AM16" s="2585"/>
      <c r="AN16" s="2587" t="s">
        <v>127</v>
      </c>
      <c r="AO16" s="2556"/>
      <c r="AP16" s="2577"/>
      <c r="AQ16" s="2340"/>
      <c r="AR16" s="2340"/>
      <c r="AS16" s="2594"/>
      <c r="AT16" s="2594"/>
      <c r="AU16" s="2340"/>
      <c r="AV16" s="2340"/>
      <c r="AW16" s="2558"/>
      <c r="AX16" s="2590" t="s">
        <v>89</v>
      </c>
      <c r="AY16" s="2591"/>
      <c r="AZ16" s="2591"/>
      <c r="BA16" s="2591"/>
      <c r="BB16" s="2590" t="s">
        <v>89</v>
      </c>
      <c r="BC16" s="2591"/>
      <c r="BD16" s="2591"/>
      <c r="BE16" s="2592"/>
      <c r="BK16" s="2595"/>
    </row>
    <row r="17" spans="2:63" s="1638" customFormat="1" ht="30" customHeight="1">
      <c r="B17" s="2536"/>
      <c r="C17" s="1636"/>
      <c r="D17" s="1636"/>
      <c r="E17" s="1636"/>
      <c r="F17" s="1636"/>
      <c r="G17" s="1636"/>
      <c r="H17" s="1636"/>
      <c r="I17" s="1636"/>
      <c r="J17" s="1636"/>
      <c r="K17" s="1636"/>
      <c r="L17" s="1636"/>
      <c r="M17" s="1636"/>
      <c r="N17" s="1636"/>
      <c r="O17" s="1636"/>
      <c r="P17" s="1636"/>
      <c r="Q17" s="1636"/>
      <c r="R17" s="1636"/>
      <c r="S17" s="1636"/>
      <c r="T17" s="2541"/>
      <c r="U17" s="2542"/>
      <c r="V17" s="2543"/>
      <c r="W17" s="2541"/>
      <c r="X17" s="2542"/>
      <c r="Y17" s="2542"/>
      <c r="Z17" s="2542"/>
      <c r="AA17" s="2542"/>
      <c r="AB17" s="2542"/>
      <c r="AC17" s="2542"/>
      <c r="AD17" s="2543"/>
      <c r="AE17" s="2569"/>
      <c r="AF17" s="2571"/>
      <c r="AG17" s="2572"/>
      <c r="AH17" s="2583"/>
      <c r="AI17" s="2584"/>
      <c r="AJ17" s="2583"/>
      <c r="AK17" s="2586"/>
      <c r="AL17" s="2584"/>
      <c r="AM17" s="2586"/>
      <c r="AN17" s="2588"/>
      <c r="AO17" s="2556"/>
      <c r="AP17" s="2577"/>
      <c r="AQ17" s="2340"/>
      <c r="AR17" s="2340"/>
      <c r="AS17" s="2594"/>
      <c r="AT17" s="2594"/>
      <c r="AU17" s="2340"/>
      <c r="AV17" s="2340"/>
      <c r="AW17" s="2558"/>
      <c r="AX17" s="2596" t="s">
        <v>18</v>
      </c>
      <c r="AY17" s="2598" t="s">
        <v>30</v>
      </c>
      <c r="AZ17" s="2299"/>
      <c r="BA17" s="2299"/>
      <c r="BB17" s="2596" t="s">
        <v>18</v>
      </c>
      <c r="BC17" s="2599" t="s">
        <v>30</v>
      </c>
      <c r="BD17" s="2599"/>
      <c r="BE17" s="2600"/>
      <c r="BK17" s="2595"/>
    </row>
    <row r="18" spans="2:63" s="1638" customFormat="1" ht="155.25" customHeight="1" thickBot="1">
      <c r="B18" s="2537"/>
      <c r="C18" s="1639"/>
      <c r="D18" s="1639"/>
      <c r="E18" s="1639"/>
      <c r="F18" s="1639"/>
      <c r="G18" s="1639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2541"/>
      <c r="U18" s="2542"/>
      <c r="V18" s="2543"/>
      <c r="W18" s="2541"/>
      <c r="X18" s="2542"/>
      <c r="Y18" s="2542"/>
      <c r="Z18" s="2542"/>
      <c r="AA18" s="2542"/>
      <c r="AB18" s="2542"/>
      <c r="AC18" s="2542"/>
      <c r="AD18" s="2543"/>
      <c r="AE18" s="2569"/>
      <c r="AF18" s="2571"/>
      <c r="AG18" s="2569"/>
      <c r="AH18" s="1640" t="s">
        <v>140</v>
      </c>
      <c r="AI18" s="1641" t="s">
        <v>141</v>
      </c>
      <c r="AJ18" s="1640" t="s">
        <v>140</v>
      </c>
      <c r="AK18" s="1641" t="s">
        <v>141</v>
      </c>
      <c r="AL18" s="1640" t="s">
        <v>140</v>
      </c>
      <c r="AM18" s="1641" t="s">
        <v>141</v>
      </c>
      <c r="AN18" s="2589"/>
      <c r="AO18" s="2556"/>
      <c r="AP18" s="2577"/>
      <c r="AQ18" s="2340"/>
      <c r="AR18" s="2340"/>
      <c r="AS18" s="2594"/>
      <c r="AT18" s="2594"/>
      <c r="AU18" s="2340"/>
      <c r="AV18" s="2340"/>
      <c r="AW18" s="2558"/>
      <c r="AX18" s="2597"/>
      <c r="AY18" s="1642" t="s">
        <v>28</v>
      </c>
      <c r="AZ18" s="1642" t="s">
        <v>31</v>
      </c>
      <c r="BA18" s="1643" t="s">
        <v>138</v>
      </c>
      <c r="BB18" s="2597"/>
      <c r="BC18" s="1644" t="s">
        <v>28</v>
      </c>
      <c r="BD18" s="1644" t="s">
        <v>31</v>
      </c>
      <c r="BE18" s="1645" t="s">
        <v>32</v>
      </c>
      <c r="BK18" s="2595"/>
    </row>
    <row r="19" spans="2:57" s="1646" customFormat="1" ht="42.75" customHeight="1" thickBot="1" thickTop="1">
      <c r="B19" s="1647">
        <v>1</v>
      </c>
      <c r="C19" s="1648"/>
      <c r="D19" s="1648"/>
      <c r="E19" s="1648"/>
      <c r="F19" s="1648"/>
      <c r="G19" s="1648"/>
      <c r="H19" s="1648"/>
      <c r="I19" s="1648"/>
      <c r="J19" s="1648"/>
      <c r="K19" s="1648"/>
      <c r="L19" s="1648"/>
      <c r="M19" s="1648"/>
      <c r="N19" s="1648"/>
      <c r="O19" s="1648"/>
      <c r="P19" s="1648"/>
      <c r="Q19" s="1648"/>
      <c r="R19" s="1648"/>
      <c r="S19" s="1648"/>
      <c r="T19" s="2601">
        <v>2</v>
      </c>
      <c r="U19" s="2602"/>
      <c r="V19" s="2603"/>
      <c r="W19" s="2601">
        <v>3</v>
      </c>
      <c r="X19" s="2602"/>
      <c r="Y19" s="2602"/>
      <c r="Z19" s="2602"/>
      <c r="AA19" s="2602"/>
      <c r="AB19" s="2602"/>
      <c r="AC19" s="2602"/>
      <c r="AD19" s="2602"/>
      <c r="AE19" s="1649">
        <v>4</v>
      </c>
      <c r="AF19" s="1650">
        <v>5</v>
      </c>
      <c r="AG19" s="1651">
        <v>6</v>
      </c>
      <c r="AH19" s="1649">
        <v>7</v>
      </c>
      <c r="AI19" s="1650">
        <v>8</v>
      </c>
      <c r="AJ19" s="1651">
        <v>9</v>
      </c>
      <c r="AK19" s="1649">
        <v>10</v>
      </c>
      <c r="AL19" s="1650">
        <v>11</v>
      </c>
      <c r="AM19" s="1651">
        <v>12</v>
      </c>
      <c r="AN19" s="1649">
        <v>13</v>
      </c>
      <c r="AO19" s="1650">
        <v>14</v>
      </c>
      <c r="AP19" s="1651">
        <v>15</v>
      </c>
      <c r="AQ19" s="1649">
        <v>16</v>
      </c>
      <c r="AR19" s="1650">
        <v>17</v>
      </c>
      <c r="AS19" s="1651">
        <v>18</v>
      </c>
      <c r="AT19" s="1649">
        <v>19</v>
      </c>
      <c r="AU19" s="1650">
        <v>20</v>
      </c>
      <c r="AV19" s="1651">
        <v>21</v>
      </c>
      <c r="AW19" s="1649">
        <v>22</v>
      </c>
      <c r="AX19" s="1650">
        <v>23</v>
      </c>
      <c r="AY19" s="1651">
        <v>24</v>
      </c>
      <c r="AZ19" s="1649">
        <v>25</v>
      </c>
      <c r="BA19" s="1650">
        <v>26</v>
      </c>
      <c r="BB19" s="1651">
        <v>27</v>
      </c>
      <c r="BC19" s="1649">
        <v>28</v>
      </c>
      <c r="BD19" s="1650">
        <v>29</v>
      </c>
      <c r="BE19" s="1652">
        <v>30</v>
      </c>
    </row>
    <row r="20" spans="1:109" s="1654" customFormat="1" ht="49.5" customHeight="1" thickBot="1">
      <c r="A20" s="1646"/>
      <c r="B20" s="2604" t="s">
        <v>107</v>
      </c>
      <c r="C20" s="2605"/>
      <c r="D20" s="2605"/>
      <c r="E20" s="2605"/>
      <c r="F20" s="2605"/>
      <c r="G20" s="2605"/>
      <c r="H20" s="2605"/>
      <c r="I20" s="2605"/>
      <c r="J20" s="2605"/>
      <c r="K20" s="2605"/>
      <c r="L20" s="2605"/>
      <c r="M20" s="2605"/>
      <c r="N20" s="2605"/>
      <c r="O20" s="2605"/>
      <c r="P20" s="2605"/>
      <c r="Q20" s="2605"/>
      <c r="R20" s="2605"/>
      <c r="S20" s="2605"/>
      <c r="T20" s="2605"/>
      <c r="U20" s="2605"/>
      <c r="V20" s="2605"/>
      <c r="W20" s="2605"/>
      <c r="X20" s="2605"/>
      <c r="Y20" s="2605"/>
      <c r="Z20" s="2605"/>
      <c r="AA20" s="2605"/>
      <c r="AB20" s="2605"/>
      <c r="AC20" s="2605"/>
      <c r="AD20" s="2605"/>
      <c r="AE20" s="2605"/>
      <c r="AF20" s="2605"/>
      <c r="AG20" s="2605"/>
      <c r="AH20" s="2605"/>
      <c r="AI20" s="2605"/>
      <c r="AJ20" s="2605"/>
      <c r="AK20" s="2605"/>
      <c r="AL20" s="2605"/>
      <c r="AM20" s="2605"/>
      <c r="AN20" s="2605"/>
      <c r="AO20" s="2605"/>
      <c r="AP20" s="2605"/>
      <c r="AQ20" s="2605"/>
      <c r="AR20" s="2605"/>
      <c r="AS20" s="2605"/>
      <c r="AT20" s="2605"/>
      <c r="AU20" s="2605"/>
      <c r="AV20" s="2605"/>
      <c r="AW20" s="2605"/>
      <c r="AX20" s="2605"/>
      <c r="AY20" s="2605"/>
      <c r="AZ20" s="2605"/>
      <c r="BA20" s="2605"/>
      <c r="BB20" s="2605"/>
      <c r="BC20" s="2605"/>
      <c r="BD20" s="2605"/>
      <c r="BE20" s="2606"/>
      <c r="BF20" s="1646"/>
      <c r="BG20" s="1646"/>
      <c r="BH20" s="1646"/>
      <c r="BI20" s="2595"/>
      <c r="BJ20" s="1646"/>
      <c r="BK20" s="1646"/>
      <c r="BL20" s="1646"/>
      <c r="BM20" s="1646"/>
      <c r="BN20" s="1646"/>
      <c r="BO20" s="1646"/>
      <c r="BP20" s="1646"/>
      <c r="BQ20" s="1646"/>
      <c r="BR20" s="1646"/>
      <c r="BS20" s="1646"/>
      <c r="BT20" s="1646"/>
      <c r="BU20" s="1646"/>
      <c r="BV20" s="1646"/>
      <c r="BW20" s="1646"/>
      <c r="BX20" s="1646"/>
      <c r="BY20" s="1646"/>
      <c r="BZ20" s="1646"/>
      <c r="CA20" s="1646"/>
      <c r="CB20" s="1646"/>
      <c r="CC20" s="1646"/>
      <c r="CD20" s="1646"/>
      <c r="CE20" s="1646"/>
      <c r="CF20" s="1646"/>
      <c r="CG20" s="1646"/>
      <c r="CH20" s="1646"/>
      <c r="CI20" s="1646"/>
      <c r="CJ20" s="1646"/>
      <c r="CK20" s="1646"/>
      <c r="CL20" s="1646"/>
      <c r="CM20" s="1646"/>
      <c r="CN20" s="1646"/>
      <c r="CO20" s="1646"/>
      <c r="CP20" s="1646"/>
      <c r="CQ20" s="1646"/>
      <c r="CR20" s="1646"/>
      <c r="CS20" s="1646"/>
      <c r="CT20" s="1646"/>
      <c r="CU20" s="1646"/>
      <c r="CV20" s="1646"/>
      <c r="CW20" s="1646"/>
      <c r="CX20" s="1646"/>
      <c r="CY20" s="1646"/>
      <c r="CZ20" s="1646"/>
      <c r="DA20" s="1646"/>
      <c r="DB20" s="1646"/>
      <c r="DC20" s="1646"/>
      <c r="DD20" s="1646"/>
      <c r="DE20" s="1653"/>
    </row>
    <row r="21" spans="1:61" s="1646" customFormat="1" ht="49.5" customHeight="1" thickBot="1">
      <c r="A21" s="1655"/>
      <c r="B21" s="2604" t="s">
        <v>108</v>
      </c>
      <c r="C21" s="2605"/>
      <c r="D21" s="2605"/>
      <c r="E21" s="2605"/>
      <c r="F21" s="2605"/>
      <c r="G21" s="2605"/>
      <c r="H21" s="2605"/>
      <c r="I21" s="2605"/>
      <c r="J21" s="2605"/>
      <c r="K21" s="2605"/>
      <c r="L21" s="2605"/>
      <c r="M21" s="2605"/>
      <c r="N21" s="2605"/>
      <c r="O21" s="2605"/>
      <c r="P21" s="2605"/>
      <c r="Q21" s="2605"/>
      <c r="R21" s="2605"/>
      <c r="S21" s="2605"/>
      <c r="T21" s="2605"/>
      <c r="U21" s="2605"/>
      <c r="V21" s="2605"/>
      <c r="W21" s="2605"/>
      <c r="X21" s="2605"/>
      <c r="Y21" s="2605"/>
      <c r="Z21" s="2605"/>
      <c r="AA21" s="2605"/>
      <c r="AB21" s="2605"/>
      <c r="AC21" s="2605"/>
      <c r="AD21" s="2605"/>
      <c r="AE21" s="2605"/>
      <c r="AF21" s="2605"/>
      <c r="AG21" s="2605"/>
      <c r="AH21" s="2605"/>
      <c r="AI21" s="2605"/>
      <c r="AJ21" s="2605"/>
      <c r="AK21" s="2605"/>
      <c r="AL21" s="2605"/>
      <c r="AM21" s="2605"/>
      <c r="AN21" s="2605"/>
      <c r="AO21" s="2605"/>
      <c r="AP21" s="2605"/>
      <c r="AQ21" s="2605"/>
      <c r="AR21" s="2605"/>
      <c r="AS21" s="2605"/>
      <c r="AT21" s="2605"/>
      <c r="AU21" s="2605"/>
      <c r="AV21" s="2605"/>
      <c r="AW21" s="2605"/>
      <c r="AX21" s="2605"/>
      <c r="AY21" s="2605"/>
      <c r="AZ21" s="2605"/>
      <c r="BA21" s="2605"/>
      <c r="BB21" s="2605"/>
      <c r="BC21" s="2605"/>
      <c r="BD21" s="2605"/>
      <c r="BE21" s="2606"/>
      <c r="BI21" s="2595"/>
    </row>
    <row r="22" spans="1:61" s="1460" customFormat="1" ht="102" customHeight="1">
      <c r="A22" s="1593"/>
      <c r="B22" s="931">
        <v>1</v>
      </c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2607" t="s">
        <v>178</v>
      </c>
      <c r="U22" s="2608"/>
      <c r="V22" s="2609"/>
      <c r="W22" s="2610" t="s">
        <v>179</v>
      </c>
      <c r="X22" s="2611"/>
      <c r="Y22" s="2611"/>
      <c r="Z22" s="2611"/>
      <c r="AA22" s="2611"/>
      <c r="AB22" s="2611"/>
      <c r="AC22" s="2611"/>
      <c r="AD22" s="2612"/>
      <c r="AE22" s="1656">
        <v>5</v>
      </c>
      <c r="AF22" s="1657">
        <f>AE22*30</f>
        <v>150</v>
      </c>
      <c r="AG22" s="1658">
        <v>10</v>
      </c>
      <c r="AH22" s="1659">
        <v>6</v>
      </c>
      <c r="AI22" s="1659"/>
      <c r="AJ22" s="1659">
        <v>4</v>
      </c>
      <c r="AK22" s="1659"/>
      <c r="AL22" s="1660"/>
      <c r="AM22" s="1660"/>
      <c r="AN22" s="1660"/>
      <c r="AO22" s="1661">
        <f>AF22-AG22</f>
        <v>140</v>
      </c>
      <c r="AP22" s="1662">
        <v>1</v>
      </c>
      <c r="AQ22" s="1663"/>
      <c r="AR22" s="1663">
        <v>1</v>
      </c>
      <c r="AS22" s="1663"/>
      <c r="AT22" s="1662"/>
      <c r="AU22" s="1663">
        <v>1</v>
      </c>
      <c r="AV22" s="1663"/>
      <c r="AW22" s="1664"/>
      <c r="AX22" s="1665">
        <v>10</v>
      </c>
      <c r="AY22" s="1663">
        <v>6</v>
      </c>
      <c r="AZ22" s="1663">
        <v>4</v>
      </c>
      <c r="BA22" s="1666"/>
      <c r="BB22" s="1667"/>
      <c r="BC22" s="1668"/>
      <c r="BD22" s="1668"/>
      <c r="BE22" s="1669"/>
      <c r="BI22" s="2595"/>
    </row>
    <row r="23" spans="1:61" s="1460" customFormat="1" ht="102" customHeight="1">
      <c r="A23" s="1593"/>
      <c r="B23" s="807">
        <v>2</v>
      </c>
      <c r="C23" s="1594"/>
      <c r="D23" s="1594"/>
      <c r="E23" s="1594"/>
      <c r="F23" s="1594"/>
      <c r="G23" s="1594"/>
      <c r="H23" s="1594"/>
      <c r="I23" s="1594"/>
      <c r="J23" s="1594"/>
      <c r="K23" s="1594"/>
      <c r="L23" s="1594"/>
      <c r="M23" s="1594"/>
      <c r="N23" s="1594"/>
      <c r="O23" s="1594"/>
      <c r="P23" s="1594"/>
      <c r="Q23" s="1594"/>
      <c r="R23" s="1594"/>
      <c r="S23" s="1594"/>
      <c r="T23" s="2613" t="s">
        <v>180</v>
      </c>
      <c r="U23" s="2614"/>
      <c r="V23" s="2615"/>
      <c r="W23" s="2616" t="s">
        <v>179</v>
      </c>
      <c r="X23" s="2617"/>
      <c r="Y23" s="2617"/>
      <c r="Z23" s="2617"/>
      <c r="AA23" s="2617"/>
      <c r="AB23" s="2617"/>
      <c r="AC23" s="2617"/>
      <c r="AD23" s="2618"/>
      <c r="AE23" s="1596">
        <v>4</v>
      </c>
      <c r="AF23" s="1597">
        <f>AE23*30</f>
        <v>120</v>
      </c>
      <c r="AG23" s="1598">
        <v>10</v>
      </c>
      <c r="AH23" s="1599">
        <v>6</v>
      </c>
      <c r="AI23" s="1599"/>
      <c r="AJ23" s="1599">
        <v>4</v>
      </c>
      <c r="AK23" s="1599"/>
      <c r="AL23" s="1599"/>
      <c r="AM23" s="1599"/>
      <c r="AN23" s="1600"/>
      <c r="AO23" s="1601">
        <f>AF23-AG23</f>
        <v>110</v>
      </c>
      <c r="AP23" s="1602">
        <v>2</v>
      </c>
      <c r="AQ23" s="1603"/>
      <c r="AR23" s="1603">
        <v>2</v>
      </c>
      <c r="AS23" s="1603"/>
      <c r="AT23" s="1602"/>
      <c r="AU23" s="1603">
        <v>2</v>
      </c>
      <c r="AV23" s="1603"/>
      <c r="AW23" s="1604"/>
      <c r="AX23" s="1605"/>
      <c r="AY23" s="1603"/>
      <c r="AZ23" s="1603"/>
      <c r="BA23" s="1603"/>
      <c r="BB23" s="1606">
        <v>16</v>
      </c>
      <c r="BC23" s="929">
        <v>10</v>
      </c>
      <c r="BD23" s="929">
        <v>6</v>
      </c>
      <c r="BE23" s="1607"/>
      <c r="BI23" s="1608"/>
    </row>
    <row r="24" spans="1:61" s="1460" customFormat="1" ht="102" customHeight="1">
      <c r="A24" s="1593"/>
      <c r="B24" s="807">
        <v>3</v>
      </c>
      <c r="C24" s="1594"/>
      <c r="D24" s="1594"/>
      <c r="E24" s="1594"/>
      <c r="F24" s="1594"/>
      <c r="G24" s="1594"/>
      <c r="H24" s="1594"/>
      <c r="I24" s="1594"/>
      <c r="J24" s="1594"/>
      <c r="K24" s="1594"/>
      <c r="L24" s="1594"/>
      <c r="M24" s="1594"/>
      <c r="N24" s="1594"/>
      <c r="O24" s="1594"/>
      <c r="P24" s="1594"/>
      <c r="Q24" s="1594"/>
      <c r="R24" s="1594"/>
      <c r="S24" s="1594"/>
      <c r="T24" s="2613" t="s">
        <v>181</v>
      </c>
      <c r="U24" s="2614"/>
      <c r="V24" s="2615"/>
      <c r="W24" s="2619" t="s">
        <v>182</v>
      </c>
      <c r="X24" s="2620"/>
      <c r="Y24" s="2620"/>
      <c r="Z24" s="2620"/>
      <c r="AA24" s="2620"/>
      <c r="AB24" s="2620"/>
      <c r="AC24" s="2620"/>
      <c r="AE24" s="1596">
        <v>5</v>
      </c>
      <c r="AF24" s="1597">
        <f aca="true" t="shared" si="0" ref="AF24:AF32">AE24*30</f>
        <v>150</v>
      </c>
      <c r="AG24" s="1598">
        <v>8</v>
      </c>
      <c r="AH24" s="1599">
        <v>4</v>
      </c>
      <c r="AI24" s="1599"/>
      <c r="AJ24" s="1599">
        <v>2</v>
      </c>
      <c r="AK24" s="1599"/>
      <c r="AL24" s="1599">
        <v>2</v>
      </c>
      <c r="AM24" s="1599"/>
      <c r="AN24" s="1600"/>
      <c r="AO24" s="1601">
        <f aca="true" t="shared" si="1" ref="AO24:AO32">AF24-AG24</f>
        <v>142</v>
      </c>
      <c r="AP24" s="1602"/>
      <c r="AQ24" s="1603">
        <v>1</v>
      </c>
      <c r="AR24" s="1603"/>
      <c r="AS24" s="1603"/>
      <c r="AT24" s="1602"/>
      <c r="AU24" s="1603">
        <v>1</v>
      </c>
      <c r="AV24" s="1603"/>
      <c r="AW24" s="1604"/>
      <c r="AX24" s="1605">
        <v>8</v>
      </c>
      <c r="AY24" s="1603">
        <v>4</v>
      </c>
      <c r="AZ24" s="1603">
        <v>2</v>
      </c>
      <c r="BA24" s="1603">
        <v>2</v>
      </c>
      <c r="BB24" s="1606"/>
      <c r="BC24" s="929"/>
      <c r="BD24" s="929"/>
      <c r="BE24" s="1607"/>
      <c r="BI24" s="1608"/>
    </row>
    <row r="25" spans="1:61" s="1460" customFormat="1" ht="102" customHeight="1">
      <c r="A25" s="1593"/>
      <c r="B25" s="807">
        <v>4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2613" t="s">
        <v>183</v>
      </c>
      <c r="U25" s="2614"/>
      <c r="V25" s="2615"/>
      <c r="W25" s="2616" t="s">
        <v>182</v>
      </c>
      <c r="X25" s="2617"/>
      <c r="Y25" s="2617"/>
      <c r="Z25" s="2617"/>
      <c r="AA25" s="2617"/>
      <c r="AB25" s="2617"/>
      <c r="AC25" s="2617"/>
      <c r="AD25" s="2618"/>
      <c r="AE25" s="1596">
        <v>3</v>
      </c>
      <c r="AF25" s="1597">
        <f t="shared" si="0"/>
        <v>90</v>
      </c>
      <c r="AG25" s="1598">
        <v>12</v>
      </c>
      <c r="AH25" s="1599">
        <v>6</v>
      </c>
      <c r="AI25" s="1599"/>
      <c r="AJ25" s="1599">
        <v>3</v>
      </c>
      <c r="AK25" s="1599"/>
      <c r="AL25" s="1599">
        <v>3</v>
      </c>
      <c r="AM25" s="1599"/>
      <c r="AN25" s="1600"/>
      <c r="AO25" s="1601">
        <f t="shared" si="1"/>
        <v>78</v>
      </c>
      <c r="AP25" s="1602"/>
      <c r="AQ25" s="1603">
        <v>2</v>
      </c>
      <c r="AR25" s="1603"/>
      <c r="AS25" s="1603"/>
      <c r="AT25" s="1602"/>
      <c r="AU25" s="1603">
        <v>2</v>
      </c>
      <c r="AV25" s="1603"/>
      <c r="AW25" s="1604"/>
      <c r="AX25" s="1605"/>
      <c r="AY25" s="1603"/>
      <c r="AZ25" s="1603"/>
      <c r="BA25" s="1603"/>
      <c r="BB25" s="1606">
        <v>12</v>
      </c>
      <c r="BC25" s="929">
        <v>6</v>
      </c>
      <c r="BD25" s="929">
        <v>3</v>
      </c>
      <c r="BE25" s="1607">
        <v>3</v>
      </c>
      <c r="BI25" s="1608"/>
    </row>
    <row r="26" spans="1:61" s="1460" customFormat="1" ht="102" customHeight="1">
      <c r="A26" s="1593"/>
      <c r="B26" s="807">
        <v>5</v>
      </c>
      <c r="C26" s="1594"/>
      <c r="D26" s="1594"/>
      <c r="E26" s="1594"/>
      <c r="F26" s="1594"/>
      <c r="G26" s="1594"/>
      <c r="H26" s="1594"/>
      <c r="I26" s="1594"/>
      <c r="J26" s="1594"/>
      <c r="K26" s="1594"/>
      <c r="L26" s="1594"/>
      <c r="M26" s="1594"/>
      <c r="N26" s="1594"/>
      <c r="O26" s="1594"/>
      <c r="P26" s="1594"/>
      <c r="Q26" s="1594"/>
      <c r="R26" s="1594"/>
      <c r="S26" s="1594"/>
      <c r="T26" s="2621" t="s">
        <v>184</v>
      </c>
      <c r="U26" s="2622"/>
      <c r="V26" s="2623"/>
      <c r="W26" s="2616" t="s">
        <v>185</v>
      </c>
      <c r="X26" s="2617"/>
      <c r="Y26" s="2617"/>
      <c r="Z26" s="2617"/>
      <c r="AA26" s="2617"/>
      <c r="AB26" s="2617"/>
      <c r="AC26" s="2617"/>
      <c r="AD26" s="1595"/>
      <c r="AE26" s="1596">
        <v>3</v>
      </c>
      <c r="AF26" s="1597">
        <f t="shared" si="0"/>
        <v>90</v>
      </c>
      <c r="AG26" s="1598">
        <v>8</v>
      </c>
      <c r="AH26" s="1599">
        <v>4</v>
      </c>
      <c r="AI26" s="1599"/>
      <c r="AJ26" s="1599">
        <v>4</v>
      </c>
      <c r="AK26" s="1599"/>
      <c r="AL26" s="1599"/>
      <c r="AM26" s="1599"/>
      <c r="AN26" s="1600"/>
      <c r="AO26" s="1601">
        <f t="shared" si="1"/>
        <v>82</v>
      </c>
      <c r="AP26" s="1602"/>
      <c r="AQ26" s="1603">
        <v>1</v>
      </c>
      <c r="AR26" s="1603"/>
      <c r="AS26" s="1603"/>
      <c r="AT26" s="1602"/>
      <c r="AU26" s="1603"/>
      <c r="AV26" s="1603"/>
      <c r="AW26" s="1604"/>
      <c r="AX26" s="1605">
        <v>8</v>
      </c>
      <c r="AY26" s="1603">
        <v>4</v>
      </c>
      <c r="AZ26" s="1603">
        <v>4</v>
      </c>
      <c r="BA26" s="1603"/>
      <c r="BB26" s="1606"/>
      <c r="BC26" s="929"/>
      <c r="BD26" s="929"/>
      <c r="BE26" s="1607"/>
      <c r="BI26" s="1608"/>
    </row>
    <row r="27" spans="1:61" s="1460" customFormat="1" ht="102" customHeight="1">
      <c r="A27" s="1593"/>
      <c r="B27" s="807">
        <v>6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2613" t="s">
        <v>186</v>
      </c>
      <c r="U27" s="2614"/>
      <c r="V27" s="2615"/>
      <c r="W27" s="2616" t="s">
        <v>187</v>
      </c>
      <c r="X27" s="2617"/>
      <c r="Y27" s="2617"/>
      <c r="Z27" s="2617"/>
      <c r="AA27" s="2617"/>
      <c r="AB27" s="2617"/>
      <c r="AC27" s="2617"/>
      <c r="AD27" s="1595"/>
      <c r="AE27" s="1596">
        <v>4</v>
      </c>
      <c r="AF27" s="1597">
        <f t="shared" si="0"/>
        <v>120</v>
      </c>
      <c r="AG27" s="1598">
        <v>14</v>
      </c>
      <c r="AH27" s="1599">
        <v>4</v>
      </c>
      <c r="AI27" s="1599"/>
      <c r="AJ27" s="1599"/>
      <c r="AK27" s="1599"/>
      <c r="AL27" s="1599">
        <v>10</v>
      </c>
      <c r="AM27" s="1599"/>
      <c r="AN27" s="1600"/>
      <c r="AO27" s="1601">
        <f t="shared" si="1"/>
        <v>106</v>
      </c>
      <c r="AP27" s="1602"/>
      <c r="AQ27" s="1603">
        <v>2</v>
      </c>
      <c r="AR27" s="1603"/>
      <c r="AS27" s="1603"/>
      <c r="AT27" s="1602"/>
      <c r="AU27" s="1603">
        <v>2</v>
      </c>
      <c r="AV27" s="1603"/>
      <c r="AW27" s="1604"/>
      <c r="AX27" s="1605"/>
      <c r="AY27" s="1603"/>
      <c r="AZ27" s="1603"/>
      <c r="BA27" s="1603"/>
      <c r="BB27" s="1606">
        <v>14</v>
      </c>
      <c r="BC27" s="929">
        <v>4</v>
      </c>
      <c r="BD27" s="929"/>
      <c r="BE27" s="1607">
        <v>10</v>
      </c>
      <c r="BI27" s="1608"/>
    </row>
    <row r="28" spans="1:61" s="1460" customFormat="1" ht="102" customHeight="1">
      <c r="A28" s="1593"/>
      <c r="B28" s="807">
        <v>7</v>
      </c>
      <c r="C28" s="1594"/>
      <c r="D28" s="1594"/>
      <c r="E28" s="1594"/>
      <c r="F28" s="1594"/>
      <c r="G28" s="1594"/>
      <c r="H28" s="1594"/>
      <c r="I28" s="1594"/>
      <c r="J28" s="1594"/>
      <c r="K28" s="1594"/>
      <c r="L28" s="1594"/>
      <c r="M28" s="1594"/>
      <c r="N28" s="1594"/>
      <c r="O28" s="1594"/>
      <c r="P28" s="1594"/>
      <c r="Q28" s="1594"/>
      <c r="R28" s="1594"/>
      <c r="S28" s="1594"/>
      <c r="T28" s="2621" t="s">
        <v>188</v>
      </c>
      <c r="U28" s="2622"/>
      <c r="V28" s="2623"/>
      <c r="W28" s="2616" t="s">
        <v>189</v>
      </c>
      <c r="X28" s="2617"/>
      <c r="Y28" s="2617"/>
      <c r="Z28" s="2617"/>
      <c r="AA28" s="2617"/>
      <c r="AB28" s="2617"/>
      <c r="AC28" s="2617"/>
      <c r="AD28" s="1595"/>
      <c r="AE28" s="1596">
        <v>4</v>
      </c>
      <c r="AF28" s="1597">
        <f t="shared" si="0"/>
        <v>120</v>
      </c>
      <c r="AG28" s="1598">
        <v>8</v>
      </c>
      <c r="AH28" s="1599">
        <v>4</v>
      </c>
      <c r="AI28" s="1599"/>
      <c r="AJ28" s="1599"/>
      <c r="AK28" s="1599"/>
      <c r="AL28" s="1599">
        <v>4</v>
      </c>
      <c r="AM28" s="1599"/>
      <c r="AN28" s="1600"/>
      <c r="AO28" s="1601">
        <f t="shared" si="1"/>
        <v>112</v>
      </c>
      <c r="AP28" s="1602"/>
      <c r="AQ28" s="1603">
        <v>1</v>
      </c>
      <c r="AR28" s="1603"/>
      <c r="AS28" s="1603"/>
      <c r="AT28" s="1602"/>
      <c r="AU28" s="1603"/>
      <c r="AV28" s="1603"/>
      <c r="AW28" s="1604"/>
      <c r="AX28" s="1605">
        <v>8</v>
      </c>
      <c r="AY28" s="1603">
        <v>4</v>
      </c>
      <c r="AZ28" s="1603"/>
      <c r="BA28" s="1603">
        <v>4</v>
      </c>
      <c r="BB28" s="1606"/>
      <c r="BC28" s="929"/>
      <c r="BD28" s="929"/>
      <c r="BE28" s="1607"/>
      <c r="BI28" s="1608"/>
    </row>
    <row r="29" spans="1:61" s="1460" customFormat="1" ht="102" customHeight="1">
      <c r="A29" s="1593"/>
      <c r="B29" s="807">
        <v>8</v>
      </c>
      <c r="C29" s="1594"/>
      <c r="D29" s="1594"/>
      <c r="E29" s="1594"/>
      <c r="F29" s="1594"/>
      <c r="G29" s="1594"/>
      <c r="H29" s="1594"/>
      <c r="I29" s="1594"/>
      <c r="J29" s="1594"/>
      <c r="K29" s="1594"/>
      <c r="L29" s="1594"/>
      <c r="M29" s="1594"/>
      <c r="N29" s="1594"/>
      <c r="O29" s="1594"/>
      <c r="P29" s="1594"/>
      <c r="Q29" s="1594"/>
      <c r="R29" s="1594"/>
      <c r="S29" s="1594"/>
      <c r="T29" s="2613" t="s">
        <v>190</v>
      </c>
      <c r="U29" s="2614"/>
      <c r="V29" s="2615"/>
      <c r="W29" s="2616" t="s">
        <v>191</v>
      </c>
      <c r="X29" s="2617"/>
      <c r="Y29" s="2617"/>
      <c r="Z29" s="2617"/>
      <c r="AA29" s="2617"/>
      <c r="AB29" s="2617"/>
      <c r="AC29" s="2617"/>
      <c r="AD29" s="1595"/>
      <c r="AE29" s="1596">
        <v>4.5</v>
      </c>
      <c r="AF29" s="1597">
        <f t="shared" si="0"/>
        <v>135</v>
      </c>
      <c r="AG29" s="1598">
        <v>14</v>
      </c>
      <c r="AH29" s="1599">
        <v>8</v>
      </c>
      <c r="AI29" s="1599"/>
      <c r="AJ29" s="1599"/>
      <c r="AK29" s="1599"/>
      <c r="AL29" s="1599">
        <v>6</v>
      </c>
      <c r="AM29" s="1599"/>
      <c r="AN29" s="1600"/>
      <c r="AO29" s="1601">
        <f t="shared" si="1"/>
        <v>121</v>
      </c>
      <c r="AP29" s="1602">
        <v>2</v>
      </c>
      <c r="AQ29" s="1603"/>
      <c r="AR29" s="1603"/>
      <c r="AS29" s="1603"/>
      <c r="AT29" s="1602"/>
      <c r="AU29" s="1603"/>
      <c r="AV29" s="1603">
        <v>2</v>
      </c>
      <c r="AW29" s="1604"/>
      <c r="AX29" s="1605"/>
      <c r="AY29" s="1603"/>
      <c r="AZ29" s="1603"/>
      <c r="BA29" s="1603"/>
      <c r="BB29" s="1606">
        <v>14</v>
      </c>
      <c r="BC29" s="929">
        <v>8</v>
      </c>
      <c r="BD29" s="929"/>
      <c r="BE29" s="1607">
        <v>6</v>
      </c>
      <c r="BI29" s="1608"/>
    </row>
    <row r="30" spans="1:61" s="1460" customFormat="1" ht="102" customHeight="1">
      <c r="A30" s="1593"/>
      <c r="B30" s="807">
        <v>9</v>
      </c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2621" t="s">
        <v>192</v>
      </c>
      <c r="U30" s="2622"/>
      <c r="V30" s="2623"/>
      <c r="W30" s="2616" t="s">
        <v>193</v>
      </c>
      <c r="X30" s="2617"/>
      <c r="Y30" s="2617"/>
      <c r="Z30" s="2617"/>
      <c r="AA30" s="2617"/>
      <c r="AB30" s="2617"/>
      <c r="AC30" s="2617"/>
      <c r="AD30" s="1595"/>
      <c r="AE30" s="1596">
        <v>3</v>
      </c>
      <c r="AF30" s="1597">
        <f t="shared" si="0"/>
        <v>90</v>
      </c>
      <c r="AG30" s="1598">
        <v>8</v>
      </c>
      <c r="AH30" s="1599">
        <v>4</v>
      </c>
      <c r="AI30" s="1599"/>
      <c r="AJ30" s="1599">
        <v>4</v>
      </c>
      <c r="AK30" s="1599"/>
      <c r="AL30" s="1599"/>
      <c r="AM30" s="1599"/>
      <c r="AN30" s="1600"/>
      <c r="AO30" s="1601">
        <f t="shared" si="1"/>
        <v>82</v>
      </c>
      <c r="AP30" s="1602"/>
      <c r="AQ30" s="1603">
        <v>2</v>
      </c>
      <c r="AR30" s="1603"/>
      <c r="AS30" s="1603"/>
      <c r="AT30" s="1602"/>
      <c r="AU30" s="1603"/>
      <c r="AV30" s="1603">
        <v>2</v>
      </c>
      <c r="AW30" s="1604"/>
      <c r="AX30" s="1605"/>
      <c r="AY30" s="1603"/>
      <c r="AZ30" s="1603"/>
      <c r="BA30" s="1603"/>
      <c r="BB30" s="1606">
        <v>8</v>
      </c>
      <c r="BC30" s="929">
        <v>4</v>
      </c>
      <c r="BD30" s="929">
        <v>4</v>
      </c>
      <c r="BE30" s="1607"/>
      <c r="BI30" s="1608"/>
    </row>
    <row r="31" spans="1:61" s="1460" customFormat="1" ht="99" customHeight="1">
      <c r="A31" s="1593"/>
      <c r="B31" s="807">
        <v>10</v>
      </c>
      <c r="C31" s="1594"/>
      <c r="D31" s="1594"/>
      <c r="E31" s="1594"/>
      <c r="F31" s="1594"/>
      <c r="G31" s="1594"/>
      <c r="H31" s="1594"/>
      <c r="I31" s="1594"/>
      <c r="J31" s="1594"/>
      <c r="K31" s="1594"/>
      <c r="L31" s="1594"/>
      <c r="M31" s="1594"/>
      <c r="N31" s="1594"/>
      <c r="O31" s="1594"/>
      <c r="P31" s="1594"/>
      <c r="Q31" s="1594"/>
      <c r="R31" s="1594"/>
      <c r="S31" s="1594"/>
      <c r="T31" s="2613" t="s">
        <v>194</v>
      </c>
      <c r="U31" s="2614"/>
      <c r="V31" s="2615"/>
      <c r="W31" s="2616" t="s">
        <v>191</v>
      </c>
      <c r="X31" s="2617"/>
      <c r="Y31" s="2617"/>
      <c r="Z31" s="2617"/>
      <c r="AA31" s="2617"/>
      <c r="AB31" s="2617"/>
      <c r="AC31" s="2617"/>
      <c r="AD31" s="1595"/>
      <c r="AE31" s="1596">
        <v>4</v>
      </c>
      <c r="AF31" s="1597">
        <f t="shared" si="0"/>
        <v>120</v>
      </c>
      <c r="AG31" s="1598">
        <v>10</v>
      </c>
      <c r="AH31" s="1599">
        <v>4</v>
      </c>
      <c r="AI31" s="1599"/>
      <c r="AJ31" s="1599"/>
      <c r="AK31" s="1599"/>
      <c r="AL31" s="1599">
        <v>6</v>
      </c>
      <c r="AM31" s="1599"/>
      <c r="AN31" s="1600"/>
      <c r="AO31" s="1601">
        <f t="shared" si="1"/>
        <v>110</v>
      </c>
      <c r="AP31" s="1602"/>
      <c r="AQ31" s="1603">
        <v>1</v>
      </c>
      <c r="AR31" s="1603"/>
      <c r="AS31" s="1603"/>
      <c r="AT31" s="1602"/>
      <c r="AU31" s="1603"/>
      <c r="AV31" s="1603"/>
      <c r="AW31" s="1604"/>
      <c r="AX31" s="1605">
        <v>10</v>
      </c>
      <c r="AY31" s="1603">
        <v>4</v>
      </c>
      <c r="AZ31" s="1603"/>
      <c r="BA31" s="1603">
        <v>6</v>
      </c>
      <c r="BB31" s="1606"/>
      <c r="BC31" s="929"/>
      <c r="BD31" s="929"/>
      <c r="BE31" s="1607"/>
      <c r="BI31" s="1608"/>
    </row>
    <row r="32" spans="1:57" s="1460" customFormat="1" ht="49.5" customHeight="1" thickBot="1">
      <c r="A32" s="1593"/>
      <c r="B32" s="807">
        <v>11</v>
      </c>
      <c r="C32" s="1594"/>
      <c r="D32" s="1594"/>
      <c r="E32" s="1594"/>
      <c r="F32" s="1594"/>
      <c r="G32" s="1594"/>
      <c r="H32" s="1594"/>
      <c r="I32" s="1594"/>
      <c r="J32" s="1594"/>
      <c r="K32" s="1594"/>
      <c r="L32" s="1594"/>
      <c r="M32" s="1594"/>
      <c r="N32" s="1594"/>
      <c r="O32" s="1594"/>
      <c r="P32" s="1594"/>
      <c r="Q32" s="1594"/>
      <c r="R32" s="1594"/>
      <c r="S32" s="1594"/>
      <c r="T32" s="2624" t="s">
        <v>195</v>
      </c>
      <c r="U32" s="2625"/>
      <c r="V32" s="2626"/>
      <c r="W32" s="2627" t="s">
        <v>196</v>
      </c>
      <c r="X32" s="2628"/>
      <c r="Y32" s="2628"/>
      <c r="Z32" s="2628"/>
      <c r="AA32" s="2628"/>
      <c r="AB32" s="2628"/>
      <c r="AC32" s="2628"/>
      <c r="AD32" s="2629"/>
      <c r="AE32" s="1670">
        <v>3</v>
      </c>
      <c r="AF32" s="1671">
        <f t="shared" si="0"/>
        <v>90</v>
      </c>
      <c r="AG32" s="1672">
        <v>10</v>
      </c>
      <c r="AH32" s="1673">
        <v>6</v>
      </c>
      <c r="AI32" s="1673"/>
      <c r="AJ32" s="1673"/>
      <c r="AK32" s="1673"/>
      <c r="AL32" s="1674">
        <v>4</v>
      </c>
      <c r="AM32" s="1674"/>
      <c r="AN32" s="1674"/>
      <c r="AO32" s="1601">
        <f t="shared" si="1"/>
        <v>80</v>
      </c>
      <c r="AP32" s="1675"/>
      <c r="AQ32" s="1676">
        <v>2</v>
      </c>
      <c r="AR32" s="1676"/>
      <c r="AS32" s="1676"/>
      <c r="AT32" s="1675"/>
      <c r="AU32" s="1676"/>
      <c r="AV32" s="1676"/>
      <c r="AW32" s="1677"/>
      <c r="AX32" s="1678"/>
      <c r="AY32" s="1676"/>
      <c r="AZ32" s="1676"/>
      <c r="BA32" s="1679"/>
      <c r="BB32" s="1680">
        <v>10</v>
      </c>
      <c r="BC32" s="1681">
        <v>6</v>
      </c>
      <c r="BD32" s="1681"/>
      <c r="BE32" s="1682">
        <v>4</v>
      </c>
    </row>
    <row r="33" spans="1:57" s="1460" customFormat="1" ht="64.5" customHeight="1" thickBot="1">
      <c r="A33" s="1683"/>
      <c r="B33" s="2630" t="s">
        <v>148</v>
      </c>
      <c r="C33" s="2631"/>
      <c r="D33" s="2631"/>
      <c r="E33" s="2631"/>
      <c r="F33" s="2631"/>
      <c r="G33" s="2631"/>
      <c r="H33" s="2631"/>
      <c r="I33" s="2631"/>
      <c r="J33" s="2631"/>
      <c r="K33" s="2631"/>
      <c r="L33" s="2631"/>
      <c r="M33" s="2631"/>
      <c r="N33" s="2631"/>
      <c r="O33" s="2631"/>
      <c r="P33" s="2631"/>
      <c r="Q33" s="2631"/>
      <c r="R33" s="2631"/>
      <c r="S33" s="2631"/>
      <c r="T33" s="2632"/>
      <c r="U33" s="2632"/>
      <c r="V33" s="2632"/>
      <c r="W33" s="2631"/>
      <c r="X33" s="2631"/>
      <c r="Y33" s="2631"/>
      <c r="Z33" s="2631"/>
      <c r="AA33" s="2631"/>
      <c r="AB33" s="2631"/>
      <c r="AC33" s="2631"/>
      <c r="AD33" s="2631"/>
      <c r="AE33" s="1684">
        <f>SUM(AE22:AE32)</f>
        <v>42.5</v>
      </c>
      <c r="AF33" s="1684">
        <f>SUM(AF22:AF32)</f>
        <v>1275</v>
      </c>
      <c r="AG33" s="1684">
        <f>SUM(AG22:AG32)</f>
        <v>112</v>
      </c>
      <c r="AH33" s="1684">
        <f>SUM(AH22:AH32)</f>
        <v>56</v>
      </c>
      <c r="AI33" s="1684"/>
      <c r="AJ33" s="1684">
        <f>SUM(AJ22:AJ32)</f>
        <v>21</v>
      </c>
      <c r="AK33" s="1684"/>
      <c r="AL33" s="1685">
        <f>SUM(AL22:AL32)</f>
        <v>35</v>
      </c>
      <c r="AM33" s="1685"/>
      <c r="AN33" s="1685"/>
      <c r="AO33" s="1686">
        <f>SUM(AO22:AO32)</f>
        <v>1163</v>
      </c>
      <c r="AP33" s="1687">
        <v>3</v>
      </c>
      <c r="AQ33" s="1688">
        <v>8</v>
      </c>
      <c r="AR33" s="1688">
        <v>2</v>
      </c>
      <c r="AS33" s="1689"/>
      <c r="AT33" s="1688"/>
      <c r="AU33" s="1688">
        <v>5</v>
      </c>
      <c r="AV33" s="1688">
        <v>2</v>
      </c>
      <c r="AW33" s="1689"/>
      <c r="AX33" s="1690">
        <f>SUM(AX22:AX32)</f>
        <v>44</v>
      </c>
      <c r="AY33" s="1691">
        <f aca="true" t="shared" si="2" ref="AY33:BE33">SUM(AY22:AY32)</f>
        <v>22</v>
      </c>
      <c r="AZ33" s="1691">
        <f t="shared" si="2"/>
        <v>10</v>
      </c>
      <c r="BA33" s="1692">
        <f t="shared" si="2"/>
        <v>12</v>
      </c>
      <c r="BB33" s="1693">
        <f t="shared" si="2"/>
        <v>74</v>
      </c>
      <c r="BC33" s="1694">
        <f t="shared" si="2"/>
        <v>38</v>
      </c>
      <c r="BD33" s="1694">
        <f t="shared" si="2"/>
        <v>13</v>
      </c>
      <c r="BE33" s="1695">
        <f t="shared" si="2"/>
        <v>23</v>
      </c>
    </row>
    <row r="34" spans="1:57" s="1460" customFormat="1" ht="49.5" customHeight="1" thickBot="1">
      <c r="A34" s="1683"/>
      <c r="B34" s="2604" t="s">
        <v>109</v>
      </c>
      <c r="C34" s="2605"/>
      <c r="D34" s="2605"/>
      <c r="E34" s="2605"/>
      <c r="F34" s="2605"/>
      <c r="G34" s="2605"/>
      <c r="H34" s="2605"/>
      <c r="I34" s="2605"/>
      <c r="J34" s="2605"/>
      <c r="K34" s="2605"/>
      <c r="L34" s="2605"/>
      <c r="M34" s="2605"/>
      <c r="N34" s="2605"/>
      <c r="O34" s="2605"/>
      <c r="P34" s="2605"/>
      <c r="Q34" s="2605"/>
      <c r="R34" s="2605"/>
      <c r="S34" s="2605"/>
      <c r="T34" s="2605"/>
      <c r="U34" s="2605"/>
      <c r="V34" s="2605"/>
      <c r="W34" s="2605"/>
      <c r="X34" s="2605"/>
      <c r="Y34" s="2605"/>
      <c r="Z34" s="2605"/>
      <c r="AA34" s="2605"/>
      <c r="AB34" s="2605"/>
      <c r="AC34" s="2605"/>
      <c r="AD34" s="2605"/>
      <c r="AE34" s="2605"/>
      <c r="AF34" s="2605"/>
      <c r="AG34" s="2605"/>
      <c r="AH34" s="2605"/>
      <c r="AI34" s="2605"/>
      <c r="AJ34" s="2605"/>
      <c r="AK34" s="2605"/>
      <c r="AL34" s="2605"/>
      <c r="AM34" s="2605"/>
      <c r="AN34" s="2605"/>
      <c r="AO34" s="2605"/>
      <c r="AP34" s="2605"/>
      <c r="AQ34" s="2605"/>
      <c r="AR34" s="2605"/>
      <c r="AS34" s="2605"/>
      <c r="AT34" s="2605"/>
      <c r="AU34" s="2605"/>
      <c r="AV34" s="2605"/>
      <c r="AW34" s="2605"/>
      <c r="AX34" s="2605"/>
      <c r="AY34" s="2605"/>
      <c r="AZ34" s="2605"/>
      <c r="BA34" s="2605"/>
      <c r="BB34" s="2605"/>
      <c r="BC34" s="2605"/>
      <c r="BD34" s="2605"/>
      <c r="BE34" s="2606"/>
    </row>
    <row r="35" spans="1:57" s="1460" customFormat="1" ht="43.5" customHeight="1" thickBot="1">
      <c r="A35" s="1683"/>
      <c r="B35" s="1696">
        <v>12</v>
      </c>
      <c r="C35" s="829"/>
      <c r="D35" s="829"/>
      <c r="E35" s="829"/>
      <c r="F35" s="829"/>
      <c r="G35" s="829"/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29"/>
      <c r="T35" s="2633" t="s">
        <v>197</v>
      </c>
      <c r="U35" s="2634"/>
      <c r="V35" s="2635"/>
      <c r="W35" s="2636" t="s">
        <v>187</v>
      </c>
      <c r="X35" s="2637"/>
      <c r="Y35" s="2637"/>
      <c r="Z35" s="2637"/>
      <c r="AA35" s="2637"/>
      <c r="AB35" s="2637"/>
      <c r="AC35" s="2637"/>
      <c r="AD35" s="1697"/>
      <c r="AE35" s="1698">
        <v>3.5</v>
      </c>
      <c r="AF35" s="1699">
        <f>AE35*30</f>
        <v>105</v>
      </c>
      <c r="AG35" s="1700">
        <v>8</v>
      </c>
      <c r="AH35" s="1701">
        <v>4</v>
      </c>
      <c r="AI35" s="1702"/>
      <c r="AJ35" s="1701">
        <v>2</v>
      </c>
      <c r="AK35" s="1702"/>
      <c r="AL35" s="1703">
        <v>2</v>
      </c>
      <c r="AM35" s="1704"/>
      <c r="AN35" s="1704"/>
      <c r="AO35" s="1705">
        <f>AF35-AG35</f>
        <v>97</v>
      </c>
      <c r="AP35" s="1706">
        <v>2</v>
      </c>
      <c r="AQ35" s="1707"/>
      <c r="AR35" s="1707"/>
      <c r="AS35" s="1707"/>
      <c r="AT35" s="1708"/>
      <c r="AU35" s="1707"/>
      <c r="AV35" s="1707"/>
      <c r="AW35" s="1709">
        <v>2</v>
      </c>
      <c r="AX35" s="1706"/>
      <c r="AY35" s="1707"/>
      <c r="AZ35" s="1707"/>
      <c r="BA35" s="1710"/>
      <c r="BB35" s="848">
        <v>8</v>
      </c>
      <c r="BC35" s="849">
        <v>4</v>
      </c>
      <c r="BD35" s="849">
        <v>2</v>
      </c>
      <c r="BE35" s="881">
        <v>2</v>
      </c>
    </row>
    <row r="36" spans="1:57" s="1460" customFormat="1" ht="43.5" customHeight="1" thickBot="1">
      <c r="A36" s="1683"/>
      <c r="B36" s="2638" t="s">
        <v>149</v>
      </c>
      <c r="C36" s="2639"/>
      <c r="D36" s="2639"/>
      <c r="E36" s="2639"/>
      <c r="F36" s="2639"/>
      <c r="G36" s="2639"/>
      <c r="H36" s="2639"/>
      <c r="I36" s="2639"/>
      <c r="J36" s="2639"/>
      <c r="K36" s="2639"/>
      <c r="L36" s="2639"/>
      <c r="M36" s="2639"/>
      <c r="N36" s="2639"/>
      <c r="O36" s="2639"/>
      <c r="P36" s="2639"/>
      <c r="Q36" s="2639"/>
      <c r="R36" s="2639"/>
      <c r="S36" s="2639"/>
      <c r="T36" s="2639"/>
      <c r="U36" s="2639"/>
      <c r="V36" s="2639"/>
      <c r="W36" s="2639"/>
      <c r="X36" s="2639"/>
      <c r="Y36" s="2639"/>
      <c r="Z36" s="2639"/>
      <c r="AA36" s="2639"/>
      <c r="AB36" s="2639"/>
      <c r="AC36" s="2639"/>
      <c r="AD36" s="2640"/>
      <c r="AE36" s="1711">
        <v>3.5</v>
      </c>
      <c r="AF36" s="1699">
        <f>AE36*30</f>
        <v>105</v>
      </c>
      <c r="AG36" s="1700">
        <v>8</v>
      </c>
      <c r="AH36" s="1701">
        <v>4</v>
      </c>
      <c r="AI36" s="1712"/>
      <c r="AJ36" s="1701">
        <v>2</v>
      </c>
      <c r="AK36" s="1712"/>
      <c r="AL36" s="1703">
        <v>2</v>
      </c>
      <c r="AM36" s="1712"/>
      <c r="AN36" s="1713"/>
      <c r="AO36" s="1705">
        <f>AF36-AG36</f>
        <v>97</v>
      </c>
      <c r="AP36" s="1714">
        <v>1</v>
      </c>
      <c r="AQ36" s="1715"/>
      <c r="AR36" s="1715"/>
      <c r="AS36" s="1716"/>
      <c r="AT36" s="1707"/>
      <c r="AU36" s="1715"/>
      <c r="AV36" s="1715"/>
      <c r="AW36" s="1716">
        <v>1</v>
      </c>
      <c r="AX36" s="1717"/>
      <c r="AY36" s="1715"/>
      <c r="AZ36" s="1715"/>
      <c r="BA36" s="1715"/>
      <c r="BB36" s="785">
        <v>8</v>
      </c>
      <c r="BC36" s="786">
        <v>4</v>
      </c>
      <c r="BD36" s="786">
        <v>2</v>
      </c>
      <c r="BE36" s="726">
        <v>2</v>
      </c>
    </row>
    <row r="37" spans="1:57" s="1460" customFormat="1" ht="43.5" customHeight="1" thickBot="1">
      <c r="A37" s="1683"/>
      <c r="B37" s="2641" t="s">
        <v>110</v>
      </c>
      <c r="C37" s="2642"/>
      <c r="D37" s="2642"/>
      <c r="E37" s="2642"/>
      <c r="F37" s="2642"/>
      <c r="G37" s="2642"/>
      <c r="H37" s="2642"/>
      <c r="I37" s="2642"/>
      <c r="J37" s="2642"/>
      <c r="K37" s="2642"/>
      <c r="L37" s="2642"/>
      <c r="M37" s="2642"/>
      <c r="N37" s="2642"/>
      <c r="O37" s="2642"/>
      <c r="P37" s="2642"/>
      <c r="Q37" s="2642"/>
      <c r="R37" s="2642"/>
      <c r="S37" s="2642"/>
      <c r="T37" s="2642"/>
      <c r="U37" s="2642"/>
      <c r="V37" s="2642"/>
      <c r="W37" s="2642"/>
      <c r="X37" s="2642"/>
      <c r="Y37" s="2642"/>
      <c r="Z37" s="2642"/>
      <c r="AA37" s="2642"/>
      <c r="AB37" s="2642"/>
      <c r="AC37" s="2642"/>
      <c r="AD37" s="2642"/>
      <c r="AE37" s="2642"/>
      <c r="AF37" s="2642"/>
      <c r="AG37" s="2642"/>
      <c r="AH37" s="2642"/>
      <c r="AI37" s="2642"/>
      <c r="AJ37" s="2642"/>
      <c r="AK37" s="2642"/>
      <c r="AL37" s="2642"/>
      <c r="AM37" s="2642"/>
      <c r="AN37" s="2642"/>
      <c r="AO37" s="2642"/>
      <c r="AP37" s="2642"/>
      <c r="AQ37" s="2642"/>
      <c r="AR37" s="2642"/>
      <c r="AS37" s="2642"/>
      <c r="AT37" s="2642"/>
      <c r="AU37" s="2642"/>
      <c r="AV37" s="2642"/>
      <c r="AW37" s="2642"/>
      <c r="AX37" s="2642"/>
      <c r="AY37" s="2642"/>
      <c r="AZ37" s="2642"/>
      <c r="BA37" s="2642"/>
      <c r="BB37" s="2642"/>
      <c r="BC37" s="2642"/>
      <c r="BD37" s="2642"/>
      <c r="BE37" s="2643"/>
    </row>
    <row r="38" spans="1:57" s="1460" customFormat="1" ht="43.5" customHeight="1" thickBot="1">
      <c r="A38" s="1593"/>
      <c r="B38" s="931"/>
      <c r="C38" s="829"/>
      <c r="D38" s="829"/>
      <c r="E38" s="829"/>
      <c r="F38" s="829"/>
      <c r="G38" s="829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29"/>
      <c r="T38" s="1581"/>
      <c r="U38" s="1718"/>
      <c r="V38" s="1719"/>
      <c r="W38" s="1720"/>
      <c r="X38" s="1721"/>
      <c r="Y38" s="1721"/>
      <c r="Z38" s="1721"/>
      <c r="AA38" s="1721"/>
      <c r="AB38" s="1721"/>
      <c r="AC38" s="1721"/>
      <c r="AD38" s="953"/>
      <c r="AE38" s="1722"/>
      <c r="AF38" s="1701"/>
      <c r="AG38" s="1701"/>
      <c r="AH38" s="1701"/>
      <c r="AI38" s="1701"/>
      <c r="AJ38" s="1701"/>
      <c r="AK38" s="1701"/>
      <c r="AL38" s="1703"/>
      <c r="AM38" s="1703"/>
      <c r="AN38" s="1703"/>
      <c r="AO38" s="1705"/>
      <c r="AP38" s="1723"/>
      <c r="AQ38" s="1724"/>
      <c r="AR38" s="1724"/>
      <c r="AS38" s="1707"/>
      <c r="AT38" s="1723"/>
      <c r="AU38" s="1724"/>
      <c r="AV38" s="1724"/>
      <c r="AW38" s="1725"/>
      <c r="AX38" s="1706"/>
      <c r="AY38" s="1707"/>
      <c r="AZ38" s="1707"/>
      <c r="BA38" s="1710"/>
      <c r="BB38" s="1726"/>
      <c r="BC38" s="1724"/>
      <c r="BD38" s="1724"/>
      <c r="BE38" s="1727"/>
    </row>
    <row r="39" spans="1:57" s="1460" customFormat="1" ht="49.5" customHeight="1" thickBot="1">
      <c r="A39" s="1683"/>
      <c r="B39" s="2630" t="s">
        <v>150</v>
      </c>
      <c r="C39" s="2631"/>
      <c r="D39" s="2631"/>
      <c r="E39" s="2631"/>
      <c r="F39" s="2631"/>
      <c r="G39" s="2631"/>
      <c r="H39" s="2631"/>
      <c r="I39" s="2631"/>
      <c r="J39" s="2631"/>
      <c r="K39" s="2631"/>
      <c r="L39" s="2631"/>
      <c r="M39" s="2631"/>
      <c r="N39" s="2631"/>
      <c r="O39" s="2631"/>
      <c r="P39" s="2631"/>
      <c r="Q39" s="2631"/>
      <c r="R39" s="2631"/>
      <c r="S39" s="2631"/>
      <c r="T39" s="2631"/>
      <c r="U39" s="2631"/>
      <c r="V39" s="2631"/>
      <c r="W39" s="2631"/>
      <c r="X39" s="2631"/>
      <c r="Y39" s="2631"/>
      <c r="Z39" s="2631"/>
      <c r="AA39" s="2631"/>
      <c r="AB39" s="2631"/>
      <c r="AC39" s="2631"/>
      <c r="AD39" s="2644"/>
      <c r="AE39" s="1698"/>
      <c r="AF39" s="1712"/>
      <c r="AG39" s="1712"/>
      <c r="AH39" s="1712"/>
      <c r="AI39" s="1712"/>
      <c r="AJ39" s="1712"/>
      <c r="AK39" s="1712"/>
      <c r="AL39" s="1728"/>
      <c r="AM39" s="1728"/>
      <c r="AN39" s="1728"/>
      <c r="AO39" s="1729"/>
      <c r="AP39" s="1708"/>
      <c r="AQ39" s="1707"/>
      <c r="AR39" s="1707"/>
      <c r="AS39" s="1707"/>
      <c r="AT39" s="1708"/>
      <c r="AU39" s="1707"/>
      <c r="AV39" s="1707"/>
      <c r="AW39" s="1709"/>
      <c r="AX39" s="1714"/>
      <c r="AY39" s="1730"/>
      <c r="AZ39" s="1730"/>
      <c r="BA39" s="1730"/>
      <c r="BB39" s="1706"/>
      <c r="BC39" s="1707"/>
      <c r="BD39" s="1707"/>
      <c r="BE39" s="1710"/>
    </row>
    <row r="40" spans="1:57" s="1460" customFormat="1" ht="49.5" customHeight="1" thickBot="1">
      <c r="A40" s="1683"/>
      <c r="B40" s="2641" t="s">
        <v>111</v>
      </c>
      <c r="C40" s="2642"/>
      <c r="D40" s="2642"/>
      <c r="E40" s="2642"/>
      <c r="F40" s="2642"/>
      <c r="G40" s="2642"/>
      <c r="H40" s="2642"/>
      <c r="I40" s="2642"/>
      <c r="J40" s="2642"/>
      <c r="K40" s="2642"/>
      <c r="L40" s="2642"/>
      <c r="M40" s="2642"/>
      <c r="N40" s="2642"/>
      <c r="O40" s="2642"/>
      <c r="P40" s="2642"/>
      <c r="Q40" s="2642"/>
      <c r="R40" s="2642"/>
      <c r="S40" s="2642"/>
      <c r="T40" s="2642"/>
      <c r="U40" s="2642"/>
      <c r="V40" s="2642"/>
      <c r="W40" s="2642"/>
      <c r="X40" s="2642"/>
      <c r="Y40" s="2642"/>
      <c r="Z40" s="2642"/>
      <c r="AA40" s="2642"/>
      <c r="AB40" s="2642"/>
      <c r="AC40" s="2642"/>
      <c r="AD40" s="2642"/>
      <c r="AE40" s="2642"/>
      <c r="AF40" s="2642"/>
      <c r="AG40" s="2642"/>
      <c r="AH40" s="2642"/>
      <c r="AI40" s="2642"/>
      <c r="AJ40" s="2642"/>
      <c r="AK40" s="2642"/>
      <c r="AL40" s="2642"/>
      <c r="AM40" s="2642"/>
      <c r="AN40" s="2642"/>
      <c r="AO40" s="2642"/>
      <c r="AP40" s="2642"/>
      <c r="AQ40" s="2642"/>
      <c r="AR40" s="2642"/>
      <c r="AS40" s="2642"/>
      <c r="AT40" s="2642"/>
      <c r="AU40" s="2642"/>
      <c r="AV40" s="2642"/>
      <c r="AW40" s="2642"/>
      <c r="AX40" s="2642"/>
      <c r="AY40" s="2642"/>
      <c r="AZ40" s="2642"/>
      <c r="BA40" s="2642"/>
      <c r="BB40" s="2642"/>
      <c r="BC40" s="2642"/>
      <c r="BD40" s="2642"/>
      <c r="BE40" s="2643"/>
    </row>
    <row r="41" spans="1:57" s="1460" customFormat="1" ht="49.5" customHeight="1" thickBot="1">
      <c r="A41" s="1593"/>
      <c r="B41" s="931">
        <v>13</v>
      </c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829"/>
      <c r="S41" s="829"/>
      <c r="T41" s="2613" t="s">
        <v>203</v>
      </c>
      <c r="U41" s="2614"/>
      <c r="V41" s="2615"/>
      <c r="W41" s="2610" t="s">
        <v>198</v>
      </c>
      <c r="X41" s="2611"/>
      <c r="Y41" s="2611"/>
      <c r="Z41" s="2611"/>
      <c r="AA41" s="2611"/>
      <c r="AB41" s="2611"/>
      <c r="AC41" s="2611"/>
      <c r="AD41" s="2612"/>
      <c r="AE41" s="1711">
        <v>2</v>
      </c>
      <c r="AF41" s="1699">
        <f>AE41*30</f>
        <v>60</v>
      </c>
      <c r="AG41" s="1731">
        <v>8</v>
      </c>
      <c r="AH41" s="1732">
        <v>6</v>
      </c>
      <c r="AI41" s="1722"/>
      <c r="AJ41" s="1733">
        <v>2</v>
      </c>
      <c r="AK41" s="1733"/>
      <c r="AL41" s="1732"/>
      <c r="AM41" s="1732"/>
      <c r="AN41" s="1732"/>
      <c r="AO41" s="1734">
        <f>AF41-AG41</f>
        <v>52</v>
      </c>
      <c r="AP41" s="1726"/>
      <c r="AQ41" s="1724">
        <v>2</v>
      </c>
      <c r="AR41" s="1724"/>
      <c r="AS41" s="1724"/>
      <c r="AT41" s="1723"/>
      <c r="AU41" s="1724"/>
      <c r="AV41" s="1724"/>
      <c r="AW41" s="1727"/>
      <c r="AX41" s="1726"/>
      <c r="AY41" s="1724"/>
      <c r="AZ41" s="1724"/>
      <c r="BA41" s="1727"/>
      <c r="BB41" s="1723">
        <v>8</v>
      </c>
      <c r="BC41" s="1724">
        <v>6</v>
      </c>
      <c r="BD41" s="1724">
        <v>2</v>
      </c>
      <c r="BE41" s="1735"/>
    </row>
    <row r="42" spans="1:57" s="1460" customFormat="1" ht="49.5" customHeight="1">
      <c r="A42" s="1593"/>
      <c r="B42" s="807">
        <v>14</v>
      </c>
      <c r="C42" s="1594"/>
      <c r="D42" s="1594"/>
      <c r="E42" s="1594"/>
      <c r="F42" s="1594"/>
      <c r="G42" s="1594"/>
      <c r="H42" s="1594"/>
      <c r="I42" s="1594"/>
      <c r="J42" s="1594"/>
      <c r="K42" s="1594"/>
      <c r="L42" s="1594"/>
      <c r="M42" s="1594"/>
      <c r="N42" s="1594"/>
      <c r="O42" s="1594"/>
      <c r="P42" s="1594"/>
      <c r="Q42" s="1594"/>
      <c r="R42" s="1594"/>
      <c r="S42" s="1594"/>
      <c r="T42" s="2645" t="s">
        <v>199</v>
      </c>
      <c r="U42" s="2646"/>
      <c r="V42" s="2647"/>
      <c r="W42" s="2616" t="s">
        <v>200</v>
      </c>
      <c r="X42" s="2617"/>
      <c r="Y42" s="2617"/>
      <c r="Z42" s="2617"/>
      <c r="AA42" s="2617"/>
      <c r="AB42" s="2617"/>
      <c r="AC42" s="2617"/>
      <c r="AD42" s="1736"/>
      <c r="AE42" s="1737">
        <v>2</v>
      </c>
      <c r="AF42" s="1738">
        <f>AE42*30</f>
        <v>60</v>
      </c>
      <c r="AG42" s="1739">
        <v>8</v>
      </c>
      <c r="AH42" s="1740">
        <v>6</v>
      </c>
      <c r="AI42" s="1741"/>
      <c r="AJ42" s="1742">
        <v>2</v>
      </c>
      <c r="AK42" s="1742"/>
      <c r="AL42" s="1740"/>
      <c r="AM42" s="1740"/>
      <c r="AN42" s="1740"/>
      <c r="AO42" s="1734">
        <v>52</v>
      </c>
      <c r="AP42" s="1743"/>
      <c r="AQ42" s="1744">
        <v>1</v>
      </c>
      <c r="AR42" s="1744"/>
      <c r="AS42" s="1744"/>
      <c r="AT42" s="1745"/>
      <c r="AU42" s="1746"/>
      <c r="AV42" s="1746"/>
      <c r="AW42" s="1747"/>
      <c r="AX42" s="1717">
        <v>8</v>
      </c>
      <c r="AY42" s="1715">
        <v>6</v>
      </c>
      <c r="AZ42" s="1715">
        <v>2</v>
      </c>
      <c r="BA42" s="1748"/>
      <c r="BB42" s="1749"/>
      <c r="BC42" s="1715"/>
      <c r="BD42" s="1715"/>
      <c r="BE42" s="1750"/>
    </row>
    <row r="43" spans="1:57" s="1460" customFormat="1" ht="74.25" customHeight="1">
      <c r="A43" s="1593"/>
      <c r="B43" s="807">
        <v>15</v>
      </c>
      <c r="C43" s="1594"/>
      <c r="D43" s="1594"/>
      <c r="E43" s="1594"/>
      <c r="F43" s="1594"/>
      <c r="G43" s="1594"/>
      <c r="H43" s="1594"/>
      <c r="I43" s="1594"/>
      <c r="J43" s="1594"/>
      <c r="K43" s="1594"/>
      <c r="L43" s="1594"/>
      <c r="M43" s="1594"/>
      <c r="N43" s="1594"/>
      <c r="O43" s="1594"/>
      <c r="P43" s="1594"/>
      <c r="Q43" s="1594"/>
      <c r="R43" s="1594"/>
      <c r="S43" s="1594"/>
      <c r="T43" s="2613" t="s">
        <v>201</v>
      </c>
      <c r="U43" s="2614"/>
      <c r="V43" s="2615"/>
      <c r="W43" s="2616" t="s">
        <v>202</v>
      </c>
      <c r="X43" s="2617"/>
      <c r="Y43" s="2617"/>
      <c r="Z43" s="2617"/>
      <c r="AA43" s="2617"/>
      <c r="AB43" s="2617"/>
      <c r="AC43" s="2617"/>
      <c r="AD43" s="1595"/>
      <c r="AE43" s="1751">
        <v>3</v>
      </c>
      <c r="AF43" s="1752">
        <f>AE43*30</f>
        <v>90</v>
      </c>
      <c r="AG43" s="1731">
        <v>12</v>
      </c>
      <c r="AH43" s="1752"/>
      <c r="AI43" s="1731"/>
      <c r="AJ43" s="1733">
        <v>12</v>
      </c>
      <c r="AK43" s="1733"/>
      <c r="AL43" s="1732"/>
      <c r="AM43" s="1732"/>
      <c r="AN43" s="1732"/>
      <c r="AO43" s="1753">
        <v>78</v>
      </c>
      <c r="AP43" s="1745"/>
      <c r="AQ43" s="1746">
        <v>2</v>
      </c>
      <c r="AR43" s="1746"/>
      <c r="AS43" s="1746"/>
      <c r="AT43" s="1745"/>
      <c r="AU43" s="1746"/>
      <c r="AV43" s="1746"/>
      <c r="AW43" s="1747"/>
      <c r="AX43" s="1754">
        <v>6</v>
      </c>
      <c r="AY43" s="1746"/>
      <c r="AZ43" s="1746">
        <v>6</v>
      </c>
      <c r="BA43" s="1747"/>
      <c r="BB43" s="1745">
        <v>6</v>
      </c>
      <c r="BC43" s="1746"/>
      <c r="BD43" s="1746">
        <v>6</v>
      </c>
      <c r="BE43" s="1755"/>
    </row>
    <row r="44" spans="1:58" s="1460" customFormat="1" ht="89.25" customHeight="1" thickBot="1">
      <c r="A44" s="1593"/>
      <c r="B44" s="807">
        <v>16</v>
      </c>
      <c r="C44" s="1594"/>
      <c r="D44" s="1594"/>
      <c r="E44" s="1594"/>
      <c r="F44" s="1594"/>
      <c r="G44" s="1594"/>
      <c r="H44" s="1594"/>
      <c r="I44" s="1594"/>
      <c r="J44" s="1594"/>
      <c r="K44" s="1594"/>
      <c r="L44" s="1594"/>
      <c r="M44" s="1594"/>
      <c r="N44" s="1594"/>
      <c r="O44" s="1594"/>
      <c r="P44" s="1594"/>
      <c r="Q44" s="1594"/>
      <c r="R44" s="1594"/>
      <c r="S44" s="1594"/>
      <c r="T44" s="2648" t="s">
        <v>424</v>
      </c>
      <c r="U44" s="2649"/>
      <c r="V44" s="2650"/>
      <c r="W44" s="2651" t="s">
        <v>296</v>
      </c>
      <c r="X44" s="2652"/>
      <c r="Y44" s="2652"/>
      <c r="Z44" s="2652"/>
      <c r="AA44" s="2652"/>
      <c r="AB44" s="2652"/>
      <c r="AC44" s="2652"/>
      <c r="AD44" s="1756"/>
      <c r="AE44" s="810">
        <v>2.5</v>
      </c>
      <c r="AF44" s="810">
        <v>75</v>
      </c>
      <c r="AG44" s="810">
        <v>6</v>
      </c>
      <c r="AH44" s="810">
        <v>5</v>
      </c>
      <c r="AI44" s="810"/>
      <c r="AJ44" s="810">
        <v>1</v>
      </c>
      <c r="AK44" s="810"/>
      <c r="AL44" s="810"/>
      <c r="AM44" s="810"/>
      <c r="AN44" s="811"/>
      <c r="AO44" s="812">
        <v>63</v>
      </c>
      <c r="AP44" s="813"/>
      <c r="AQ44" s="814">
        <v>2</v>
      </c>
      <c r="AR44" s="814"/>
      <c r="AS44" s="814"/>
      <c r="AT44" s="814"/>
      <c r="AU44" s="814"/>
      <c r="AV44" s="814"/>
      <c r="AW44" s="814"/>
      <c r="AX44" s="814">
        <v>4</v>
      </c>
      <c r="AY44" s="814">
        <v>3.5</v>
      </c>
      <c r="AZ44" s="814">
        <v>0.5</v>
      </c>
      <c r="BA44" s="814"/>
      <c r="BB44" s="814">
        <v>3</v>
      </c>
      <c r="BC44" s="814">
        <v>2.5</v>
      </c>
      <c r="BD44" s="814">
        <v>0.5</v>
      </c>
      <c r="BE44" s="814"/>
      <c r="BF44" s="1593"/>
    </row>
    <row r="45" spans="1:67" s="1777" customFormat="1" ht="49.5" customHeight="1" thickBot="1">
      <c r="A45" s="1765"/>
      <c r="B45" s="2630" t="s">
        <v>151</v>
      </c>
      <c r="C45" s="2631"/>
      <c r="D45" s="2631"/>
      <c r="E45" s="2631"/>
      <c r="F45" s="2631"/>
      <c r="G45" s="2631"/>
      <c r="H45" s="2631"/>
      <c r="I45" s="2631"/>
      <c r="J45" s="2631"/>
      <c r="K45" s="2631"/>
      <c r="L45" s="2631"/>
      <c r="M45" s="2631"/>
      <c r="N45" s="2631"/>
      <c r="O45" s="2631"/>
      <c r="P45" s="2631"/>
      <c r="Q45" s="2631"/>
      <c r="R45" s="2631"/>
      <c r="S45" s="2631"/>
      <c r="T45" s="2631"/>
      <c r="U45" s="2631"/>
      <c r="V45" s="2631"/>
      <c r="W45" s="2631"/>
      <c r="X45" s="2631"/>
      <c r="Y45" s="2631"/>
      <c r="Z45" s="2631"/>
      <c r="AA45" s="2631"/>
      <c r="AB45" s="2631"/>
      <c r="AC45" s="2631"/>
      <c r="AD45" s="2644"/>
      <c r="AE45" s="1766">
        <f>SUM(AE41:AE44)</f>
        <v>9.5</v>
      </c>
      <c r="AF45" s="1767">
        <f>SUM(AF41:AF44)</f>
        <v>285</v>
      </c>
      <c r="AG45" s="1768">
        <f>SUM(AG41:AG44)</f>
        <v>34</v>
      </c>
      <c r="AH45" s="1769">
        <f>SUM(AH41:AH44)</f>
        <v>17</v>
      </c>
      <c r="AI45" s="1766"/>
      <c r="AJ45" s="1770">
        <f>SUM(AJ41:AJ44)</f>
        <v>17</v>
      </c>
      <c r="AK45" s="1770"/>
      <c r="AL45" s="1769"/>
      <c r="AM45" s="1769"/>
      <c r="AN45" s="1769"/>
      <c r="AO45" s="1771">
        <f>SUM(AO41:AO44)</f>
        <v>245</v>
      </c>
      <c r="AP45" s="1772"/>
      <c r="AQ45" s="1773">
        <v>4</v>
      </c>
      <c r="AR45" s="1773"/>
      <c r="AS45" s="1774"/>
      <c r="AT45" s="1773"/>
      <c r="AU45" s="1773"/>
      <c r="AV45" s="1773"/>
      <c r="AW45" s="1775"/>
      <c r="AX45" s="1708">
        <f>AX42+AX43+AX44</f>
        <v>18</v>
      </c>
      <c r="AY45" s="1707">
        <f>AY42+AY44</f>
        <v>9.5</v>
      </c>
      <c r="AZ45" s="1707">
        <f>AZ42+AZ43+AZ44</f>
        <v>8.5</v>
      </c>
      <c r="BA45" s="1707"/>
      <c r="BB45" s="1706">
        <f>BB41+BB43+BB44</f>
        <v>17</v>
      </c>
      <c r="BC45" s="1707">
        <f>BC41+BC44</f>
        <v>8.5</v>
      </c>
      <c r="BD45" s="1707">
        <f>BD41+BD43+BD44</f>
        <v>8.5</v>
      </c>
      <c r="BE45" s="1776"/>
      <c r="BO45" s="1778"/>
    </row>
    <row r="46" spans="1:57" s="1460" customFormat="1" ht="49.5" customHeight="1" thickBot="1">
      <c r="A46" s="1683"/>
      <c r="B46" s="2638" t="s">
        <v>113</v>
      </c>
      <c r="C46" s="2639"/>
      <c r="D46" s="2639"/>
      <c r="E46" s="2639"/>
      <c r="F46" s="2639"/>
      <c r="G46" s="2639"/>
      <c r="H46" s="2639"/>
      <c r="I46" s="2639"/>
      <c r="J46" s="2639"/>
      <c r="K46" s="2639"/>
      <c r="L46" s="2639"/>
      <c r="M46" s="2639"/>
      <c r="N46" s="2639"/>
      <c r="O46" s="2639"/>
      <c r="P46" s="2639"/>
      <c r="Q46" s="2639"/>
      <c r="R46" s="2639"/>
      <c r="S46" s="2639"/>
      <c r="T46" s="2639"/>
      <c r="U46" s="2639"/>
      <c r="V46" s="2639"/>
      <c r="W46" s="2639"/>
      <c r="X46" s="2639"/>
      <c r="Y46" s="2639"/>
      <c r="Z46" s="2639"/>
      <c r="AA46" s="2639"/>
      <c r="AB46" s="2639"/>
      <c r="AC46" s="2639"/>
      <c r="AD46" s="2640"/>
      <c r="AE46" s="1779">
        <f>SUM(AE33,AE36,AE39,AE45)</f>
        <v>55.5</v>
      </c>
      <c r="AF46" s="1767">
        <f>SUM(AF33,AF36,AF39,AF45)</f>
        <v>1665</v>
      </c>
      <c r="AG46" s="1779">
        <f>SUM(AG33,AG36,AG39,AG45)</f>
        <v>154</v>
      </c>
      <c r="AH46" s="1767">
        <f>SUM(AH33,AH36,AH39,AH45)</f>
        <v>77</v>
      </c>
      <c r="AI46" s="1766"/>
      <c r="AJ46" s="1770">
        <f>SUM(AJ33,AJ36,AJ39,AJ45)</f>
        <v>40</v>
      </c>
      <c r="AK46" s="1780"/>
      <c r="AL46" s="1770">
        <f aca="true" t="shared" si="3" ref="AL46:BE46">SUM(AL33,AL36,AL39,AL45)</f>
        <v>37</v>
      </c>
      <c r="AM46" s="1780"/>
      <c r="AN46" s="1767"/>
      <c r="AO46" s="1781">
        <f t="shared" si="3"/>
        <v>1505</v>
      </c>
      <c r="AP46" s="1779">
        <f t="shared" si="3"/>
        <v>4</v>
      </c>
      <c r="AQ46" s="1770">
        <f t="shared" si="3"/>
        <v>12</v>
      </c>
      <c r="AR46" s="1780">
        <f t="shared" si="3"/>
        <v>2</v>
      </c>
      <c r="AS46" s="1770"/>
      <c r="AT46" s="1769"/>
      <c r="AU46" s="1770">
        <f t="shared" si="3"/>
        <v>5</v>
      </c>
      <c r="AV46" s="1768">
        <f t="shared" si="3"/>
        <v>2</v>
      </c>
      <c r="AW46" s="1782">
        <v>1</v>
      </c>
      <c r="AX46" s="1766">
        <f t="shared" si="3"/>
        <v>62</v>
      </c>
      <c r="AY46" s="1780">
        <f t="shared" si="3"/>
        <v>31.5</v>
      </c>
      <c r="AZ46" s="1769">
        <f t="shared" si="3"/>
        <v>18.5</v>
      </c>
      <c r="BA46" s="1767">
        <f t="shared" si="3"/>
        <v>12</v>
      </c>
      <c r="BB46" s="1779">
        <f t="shared" si="3"/>
        <v>99</v>
      </c>
      <c r="BC46" s="1769">
        <f t="shared" si="3"/>
        <v>50.5</v>
      </c>
      <c r="BD46" s="1769">
        <f t="shared" si="3"/>
        <v>23.5</v>
      </c>
      <c r="BE46" s="1767">
        <f t="shared" si="3"/>
        <v>25</v>
      </c>
    </row>
    <row r="47" spans="1:57" s="1460" customFormat="1" ht="49.5" customHeight="1" thickBot="1">
      <c r="A47" s="1683"/>
      <c r="B47" s="2653" t="s">
        <v>112</v>
      </c>
      <c r="C47" s="2654"/>
      <c r="D47" s="2654"/>
      <c r="E47" s="2654"/>
      <c r="F47" s="2654"/>
      <c r="G47" s="2654"/>
      <c r="H47" s="2654"/>
      <c r="I47" s="2654"/>
      <c r="J47" s="2654"/>
      <c r="K47" s="2654"/>
      <c r="L47" s="2654"/>
      <c r="M47" s="2654"/>
      <c r="N47" s="2654"/>
      <c r="O47" s="2654"/>
      <c r="P47" s="2654"/>
      <c r="Q47" s="2654"/>
      <c r="R47" s="2654"/>
      <c r="S47" s="2654"/>
      <c r="T47" s="2654"/>
      <c r="U47" s="2654"/>
      <c r="V47" s="2654"/>
      <c r="W47" s="2654"/>
      <c r="X47" s="2654"/>
      <c r="Y47" s="2654"/>
      <c r="Z47" s="2654"/>
      <c r="AA47" s="2654"/>
      <c r="AB47" s="2654"/>
      <c r="AC47" s="2654"/>
      <c r="AD47" s="2654"/>
      <c r="AE47" s="2654"/>
      <c r="AF47" s="2654"/>
      <c r="AG47" s="2654"/>
      <c r="AH47" s="2654"/>
      <c r="AI47" s="2654"/>
      <c r="AJ47" s="2654"/>
      <c r="AK47" s="2654"/>
      <c r="AL47" s="2654"/>
      <c r="AM47" s="2654"/>
      <c r="AN47" s="2654"/>
      <c r="AO47" s="2654"/>
      <c r="AP47" s="2654"/>
      <c r="AQ47" s="2654"/>
      <c r="AR47" s="2654"/>
      <c r="AS47" s="2654"/>
      <c r="AT47" s="2654"/>
      <c r="AU47" s="2654"/>
      <c r="AV47" s="2654"/>
      <c r="AW47" s="2654"/>
      <c r="AX47" s="2654"/>
      <c r="AY47" s="2654"/>
      <c r="AZ47" s="2654"/>
      <c r="BA47" s="2654"/>
      <c r="BB47" s="2654"/>
      <c r="BC47" s="2654"/>
      <c r="BD47" s="2654"/>
      <c r="BE47" s="2655"/>
    </row>
    <row r="48" spans="1:57" s="1460" customFormat="1" ht="49.5" customHeight="1" thickBot="1">
      <c r="A48" s="1683"/>
      <c r="B48" s="2604" t="s">
        <v>115</v>
      </c>
      <c r="C48" s="2605"/>
      <c r="D48" s="2605"/>
      <c r="E48" s="2605"/>
      <c r="F48" s="2605"/>
      <c r="G48" s="2605"/>
      <c r="H48" s="2605"/>
      <c r="I48" s="2605"/>
      <c r="J48" s="2605"/>
      <c r="K48" s="2605"/>
      <c r="L48" s="2605"/>
      <c r="M48" s="2605"/>
      <c r="N48" s="2605"/>
      <c r="O48" s="2605"/>
      <c r="P48" s="2605"/>
      <c r="Q48" s="2605"/>
      <c r="R48" s="2605"/>
      <c r="S48" s="2605"/>
      <c r="T48" s="2605"/>
      <c r="U48" s="2605"/>
      <c r="V48" s="2605"/>
      <c r="W48" s="2605"/>
      <c r="X48" s="2605"/>
      <c r="Y48" s="2605"/>
      <c r="Z48" s="2605"/>
      <c r="AA48" s="2605"/>
      <c r="AB48" s="2605"/>
      <c r="AC48" s="2605"/>
      <c r="AD48" s="2605"/>
      <c r="AE48" s="2605"/>
      <c r="AF48" s="2605"/>
      <c r="AG48" s="2605"/>
      <c r="AH48" s="2605"/>
      <c r="AI48" s="2605"/>
      <c r="AJ48" s="2605"/>
      <c r="AK48" s="2605"/>
      <c r="AL48" s="2605"/>
      <c r="AM48" s="2605"/>
      <c r="AN48" s="2605"/>
      <c r="AO48" s="2605"/>
      <c r="AP48" s="2605"/>
      <c r="AQ48" s="2605"/>
      <c r="AR48" s="2605"/>
      <c r="AS48" s="2605"/>
      <c r="AT48" s="2605"/>
      <c r="AU48" s="2605"/>
      <c r="AV48" s="2605"/>
      <c r="AW48" s="2605"/>
      <c r="AX48" s="2605"/>
      <c r="AY48" s="2605"/>
      <c r="AZ48" s="2605"/>
      <c r="BA48" s="2605"/>
      <c r="BB48" s="2605"/>
      <c r="BC48" s="2605"/>
      <c r="BD48" s="2605"/>
      <c r="BE48" s="2606"/>
    </row>
    <row r="49" spans="1:57" s="1460" customFormat="1" ht="49.5" customHeight="1" thickBot="1">
      <c r="A49" s="1683"/>
      <c r="B49" s="1783">
        <v>17</v>
      </c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29"/>
      <c r="P49" s="829"/>
      <c r="Q49" s="829"/>
      <c r="R49" s="829"/>
      <c r="S49" s="829"/>
      <c r="T49" s="2656" t="s">
        <v>205</v>
      </c>
      <c r="U49" s="2657"/>
      <c r="V49" s="2658"/>
      <c r="W49" s="2610" t="s">
        <v>187</v>
      </c>
      <c r="X49" s="2611"/>
      <c r="Y49" s="2611"/>
      <c r="Z49" s="2611"/>
      <c r="AA49" s="2611"/>
      <c r="AB49" s="2611"/>
      <c r="AC49" s="2611"/>
      <c r="AD49" s="2612"/>
      <c r="AE49" s="1711">
        <v>4.5</v>
      </c>
      <c r="AF49" s="1699">
        <v>135</v>
      </c>
      <c r="AG49" s="1759">
        <v>8</v>
      </c>
      <c r="AH49" s="1758">
        <v>4</v>
      </c>
      <c r="AI49" s="1722"/>
      <c r="AJ49" s="1760">
        <v>2</v>
      </c>
      <c r="AK49" s="1760"/>
      <c r="AL49" s="1758">
        <v>2</v>
      </c>
      <c r="AM49" s="1758"/>
      <c r="AN49" s="1758"/>
      <c r="AO49" s="1705">
        <v>127</v>
      </c>
      <c r="AP49" s="1761">
        <v>1</v>
      </c>
      <c r="AQ49" s="1762"/>
      <c r="AR49" s="1762"/>
      <c r="AS49" s="1724"/>
      <c r="AT49" s="1723"/>
      <c r="AU49" s="1762"/>
      <c r="AV49" s="1762"/>
      <c r="AW49" s="1764">
        <v>1</v>
      </c>
      <c r="AX49" s="1726">
        <v>8</v>
      </c>
      <c r="AY49" s="1724">
        <v>4</v>
      </c>
      <c r="AZ49" s="1724">
        <v>2</v>
      </c>
      <c r="BA49" s="1724">
        <v>2</v>
      </c>
      <c r="BB49" s="943"/>
      <c r="BC49" s="944"/>
      <c r="BD49" s="944"/>
      <c r="BE49" s="986"/>
    </row>
    <row r="50" spans="1:57" s="1460" customFormat="1" ht="49.5" customHeight="1" thickBot="1">
      <c r="A50" s="1683"/>
      <c r="B50" s="894"/>
      <c r="C50" s="1594"/>
      <c r="D50" s="1594"/>
      <c r="E50" s="1594"/>
      <c r="F50" s="1594"/>
      <c r="G50" s="1594"/>
      <c r="H50" s="1594"/>
      <c r="I50" s="1594"/>
      <c r="J50" s="1594"/>
      <c r="K50" s="1594"/>
      <c r="L50" s="1594"/>
      <c r="M50" s="1594"/>
      <c r="N50" s="1594"/>
      <c r="O50" s="1594"/>
      <c r="P50" s="1594"/>
      <c r="Q50" s="1594"/>
      <c r="R50" s="1594"/>
      <c r="S50" s="1594"/>
      <c r="T50" s="2659" t="s">
        <v>152</v>
      </c>
      <c r="U50" s="2660"/>
      <c r="V50" s="2660"/>
      <c r="W50" s="2660"/>
      <c r="X50" s="2660"/>
      <c r="Y50" s="2660"/>
      <c r="Z50" s="2660"/>
      <c r="AA50" s="2660"/>
      <c r="AB50" s="2660"/>
      <c r="AC50" s="2660"/>
      <c r="AD50" s="2661"/>
      <c r="AE50" s="1784">
        <f>SUM(AE49:AE49)</f>
        <v>4.5</v>
      </c>
      <c r="AF50" s="1785">
        <f>SUM(AF49:AF49)</f>
        <v>135</v>
      </c>
      <c r="AG50" s="1757">
        <v>8</v>
      </c>
      <c r="AH50" s="1740">
        <v>4</v>
      </c>
      <c r="AI50" s="1757"/>
      <c r="AJ50" s="1742">
        <v>2</v>
      </c>
      <c r="AK50" s="1742"/>
      <c r="AL50" s="1740">
        <v>2</v>
      </c>
      <c r="AM50" s="1740"/>
      <c r="AN50" s="1740"/>
      <c r="AO50" s="1786">
        <v>127</v>
      </c>
      <c r="AP50" s="1743">
        <v>1</v>
      </c>
      <c r="AQ50" s="1744"/>
      <c r="AR50" s="1744"/>
      <c r="AS50" s="1787"/>
      <c r="AT50" s="1788"/>
      <c r="AU50" s="1744"/>
      <c r="AV50" s="1744"/>
      <c r="AW50" s="1787">
        <v>1</v>
      </c>
      <c r="AX50" s="1763">
        <v>8</v>
      </c>
      <c r="AY50" s="1744">
        <v>4</v>
      </c>
      <c r="AZ50" s="1744">
        <v>2</v>
      </c>
      <c r="BA50" s="1787">
        <v>2</v>
      </c>
      <c r="BB50" s="775"/>
      <c r="BC50" s="776"/>
      <c r="BD50" s="776"/>
      <c r="BE50" s="838"/>
    </row>
    <row r="51" spans="1:73" s="1460" customFormat="1" ht="49.5" customHeight="1" thickBot="1">
      <c r="A51" s="1683"/>
      <c r="B51" s="8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2604" t="s">
        <v>116</v>
      </c>
      <c r="U51" s="2605"/>
      <c r="V51" s="2605"/>
      <c r="W51" s="2605"/>
      <c r="X51" s="2605"/>
      <c r="Y51" s="2605"/>
      <c r="Z51" s="2605"/>
      <c r="AA51" s="2605"/>
      <c r="AB51" s="2605"/>
      <c r="AC51" s="2605"/>
      <c r="AD51" s="2605"/>
      <c r="AE51" s="2605"/>
      <c r="AF51" s="2605"/>
      <c r="AG51" s="2605"/>
      <c r="AH51" s="2605"/>
      <c r="AI51" s="2605"/>
      <c r="AJ51" s="2605"/>
      <c r="AK51" s="2605"/>
      <c r="AL51" s="2605"/>
      <c r="AM51" s="2605"/>
      <c r="AN51" s="2605"/>
      <c r="AO51" s="2605"/>
      <c r="AP51" s="2605"/>
      <c r="AQ51" s="2605"/>
      <c r="AR51" s="2605"/>
      <c r="AS51" s="2605"/>
      <c r="AT51" s="2605"/>
      <c r="AU51" s="2605"/>
      <c r="AV51" s="2605"/>
      <c r="AW51" s="2605"/>
      <c r="AX51" s="2605"/>
      <c r="AY51" s="2605"/>
      <c r="AZ51" s="2605"/>
      <c r="BA51" s="2605"/>
      <c r="BB51" s="2605"/>
      <c r="BC51" s="2605"/>
      <c r="BD51" s="2605"/>
      <c r="BE51" s="2606"/>
      <c r="BF51" s="1612"/>
      <c r="BG51" s="1612"/>
      <c r="BH51" s="1612"/>
      <c r="BI51" s="1612"/>
      <c r="BJ51" s="1612"/>
      <c r="BK51" s="1612"/>
      <c r="BL51" s="1612"/>
      <c r="BM51" s="1612"/>
      <c r="BN51" s="1612"/>
      <c r="BO51" s="1612"/>
      <c r="BP51" s="1612"/>
      <c r="BQ51" s="1612"/>
      <c r="BR51" s="1612"/>
      <c r="BS51" s="1612"/>
      <c r="BT51" s="1612"/>
      <c r="BU51" s="1612"/>
    </row>
    <row r="52" spans="1:57" s="1460" customFormat="1" ht="49.5" customHeight="1" thickBot="1">
      <c r="A52" s="1683"/>
      <c r="B52" s="1789"/>
      <c r="C52" s="905"/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2662"/>
      <c r="U52" s="2663"/>
      <c r="V52" s="2664"/>
      <c r="W52" s="1790"/>
      <c r="X52" s="1791"/>
      <c r="Y52" s="1791"/>
      <c r="Z52" s="1791"/>
      <c r="AA52" s="1791"/>
      <c r="AB52" s="1791"/>
      <c r="AC52" s="1791"/>
      <c r="AD52" s="1792"/>
      <c r="AE52" s="1698"/>
      <c r="AF52" s="1728"/>
      <c r="AG52" s="1698"/>
      <c r="AH52" s="1728"/>
      <c r="AI52" s="1698"/>
      <c r="AJ52" s="1712"/>
      <c r="AK52" s="1712"/>
      <c r="AL52" s="1728"/>
      <c r="AM52" s="1728"/>
      <c r="AN52" s="1713"/>
      <c r="AO52" s="1729"/>
      <c r="AP52" s="1708"/>
      <c r="AQ52" s="1707"/>
      <c r="AR52" s="1707"/>
      <c r="AS52" s="1709"/>
      <c r="AT52" s="1707"/>
      <c r="AU52" s="1707"/>
      <c r="AV52" s="1707"/>
      <c r="AW52" s="1709"/>
      <c r="AX52" s="1706"/>
      <c r="AY52" s="1707"/>
      <c r="AZ52" s="1707"/>
      <c r="BA52" s="1709"/>
      <c r="BB52" s="920"/>
      <c r="BC52" s="921"/>
      <c r="BD52" s="921"/>
      <c r="BE52" s="1793"/>
    </row>
    <row r="53" spans="1:57" s="1460" customFormat="1" ht="49.5" customHeight="1" thickBot="1">
      <c r="A53" s="1683"/>
      <c r="B53" s="807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2665" t="s">
        <v>153</v>
      </c>
      <c r="U53" s="2666"/>
      <c r="V53" s="2666"/>
      <c r="W53" s="2666"/>
      <c r="X53" s="2666"/>
      <c r="Y53" s="2666"/>
      <c r="Z53" s="2666"/>
      <c r="AA53" s="2666"/>
      <c r="AB53" s="2666"/>
      <c r="AC53" s="2666"/>
      <c r="AD53" s="2667"/>
      <c r="AE53" s="1794"/>
      <c r="AF53" s="1795"/>
      <c r="AG53" s="1794"/>
      <c r="AH53" s="1795"/>
      <c r="AI53" s="1794"/>
      <c r="AJ53" s="1796"/>
      <c r="AK53" s="1796"/>
      <c r="AL53" s="1795"/>
      <c r="AM53" s="1795"/>
      <c r="AN53" s="1797"/>
      <c r="AO53" s="1798"/>
      <c r="AP53" s="1799"/>
      <c r="AQ53" s="1730"/>
      <c r="AR53" s="1730"/>
      <c r="AS53" s="1730"/>
      <c r="AT53" s="1799"/>
      <c r="AU53" s="1730"/>
      <c r="AV53" s="1730"/>
      <c r="AW53" s="1800"/>
      <c r="AX53" s="1714"/>
      <c r="AY53" s="1730"/>
      <c r="AZ53" s="1730"/>
      <c r="BA53" s="1800"/>
      <c r="BB53" s="785"/>
      <c r="BC53" s="786"/>
      <c r="BD53" s="1801"/>
      <c r="BE53" s="1802"/>
    </row>
    <row r="54" spans="1:58" s="1460" customFormat="1" ht="49.5" customHeight="1" thickBot="1">
      <c r="A54" s="1683"/>
      <c r="B54" s="2668" t="s">
        <v>114</v>
      </c>
      <c r="C54" s="2669"/>
      <c r="D54" s="2669"/>
      <c r="E54" s="2669"/>
      <c r="F54" s="2669"/>
      <c r="G54" s="2669"/>
      <c r="H54" s="2669"/>
      <c r="I54" s="2669"/>
      <c r="J54" s="2669"/>
      <c r="K54" s="2669"/>
      <c r="L54" s="2669"/>
      <c r="M54" s="2669"/>
      <c r="N54" s="2669"/>
      <c r="O54" s="2669"/>
      <c r="P54" s="2669"/>
      <c r="Q54" s="2669"/>
      <c r="R54" s="2669"/>
      <c r="S54" s="2669"/>
      <c r="T54" s="2669"/>
      <c r="U54" s="2669"/>
      <c r="V54" s="2669"/>
      <c r="W54" s="2669"/>
      <c r="X54" s="2669"/>
      <c r="Y54" s="2669"/>
      <c r="Z54" s="2669"/>
      <c r="AA54" s="2669"/>
      <c r="AB54" s="2669"/>
      <c r="AC54" s="2669"/>
      <c r="AD54" s="2670"/>
      <c r="AE54" s="1803">
        <f>SUM(AE50,AE53)</f>
        <v>4.5</v>
      </c>
      <c r="AF54" s="1713">
        <f aca="true" t="shared" si="4" ref="AF54:BE54">SUM(AF50,AF53)</f>
        <v>135</v>
      </c>
      <c r="AG54" s="1803">
        <f t="shared" si="4"/>
        <v>8</v>
      </c>
      <c r="AH54" s="1713">
        <f t="shared" si="4"/>
        <v>4</v>
      </c>
      <c r="AI54" s="1803">
        <f t="shared" si="4"/>
        <v>0</v>
      </c>
      <c r="AJ54" s="1712">
        <f t="shared" si="4"/>
        <v>2</v>
      </c>
      <c r="AK54" s="1804">
        <f t="shared" si="4"/>
        <v>0</v>
      </c>
      <c r="AL54" s="1712">
        <f t="shared" si="4"/>
        <v>2</v>
      </c>
      <c r="AM54" s="1804">
        <f t="shared" si="4"/>
        <v>0</v>
      </c>
      <c r="AN54" s="1713">
        <f t="shared" si="4"/>
        <v>0</v>
      </c>
      <c r="AO54" s="1805">
        <f t="shared" si="4"/>
        <v>127</v>
      </c>
      <c r="AP54" s="1698">
        <f t="shared" si="4"/>
        <v>1</v>
      </c>
      <c r="AQ54" s="1712">
        <f t="shared" si="4"/>
        <v>0</v>
      </c>
      <c r="AR54" s="1712">
        <f t="shared" si="4"/>
        <v>0</v>
      </c>
      <c r="AS54" s="1804">
        <f t="shared" si="4"/>
        <v>0</v>
      </c>
      <c r="AT54" s="1712">
        <f t="shared" si="4"/>
        <v>0</v>
      </c>
      <c r="AU54" s="1712">
        <f t="shared" si="4"/>
        <v>0</v>
      </c>
      <c r="AV54" s="1804">
        <f t="shared" si="4"/>
        <v>0</v>
      </c>
      <c r="AW54" s="1713">
        <f t="shared" si="4"/>
        <v>1</v>
      </c>
      <c r="AX54" s="1803">
        <f t="shared" si="4"/>
        <v>8</v>
      </c>
      <c r="AY54" s="1712">
        <f t="shared" si="4"/>
        <v>4</v>
      </c>
      <c r="AZ54" s="1712">
        <f t="shared" si="4"/>
        <v>2</v>
      </c>
      <c r="BA54" s="1759">
        <f t="shared" si="4"/>
        <v>2</v>
      </c>
      <c r="BB54" s="1803">
        <f t="shared" si="4"/>
        <v>0</v>
      </c>
      <c r="BC54" s="1712">
        <f t="shared" si="4"/>
        <v>0</v>
      </c>
      <c r="BD54" s="1804">
        <f t="shared" si="4"/>
        <v>0</v>
      </c>
      <c r="BE54" s="1728">
        <f t="shared" si="4"/>
        <v>0</v>
      </c>
      <c r="BF54" s="1593"/>
    </row>
    <row r="55" spans="2:58" s="1460" customFormat="1" ht="49.5" customHeight="1" thickBot="1">
      <c r="B55" s="2671" t="s">
        <v>106</v>
      </c>
      <c r="C55" s="2672"/>
      <c r="D55" s="2672"/>
      <c r="E55" s="2672"/>
      <c r="F55" s="2672"/>
      <c r="G55" s="2672"/>
      <c r="H55" s="2672"/>
      <c r="I55" s="2672"/>
      <c r="J55" s="2672"/>
      <c r="K55" s="2672"/>
      <c r="L55" s="2672"/>
      <c r="M55" s="2672"/>
      <c r="N55" s="2672"/>
      <c r="O55" s="2672"/>
      <c r="P55" s="2672"/>
      <c r="Q55" s="2672"/>
      <c r="R55" s="2672"/>
      <c r="S55" s="2672"/>
      <c r="T55" s="2672"/>
      <c r="U55" s="2672"/>
      <c r="V55" s="2672"/>
      <c r="W55" s="2672"/>
      <c r="X55" s="2672"/>
      <c r="Y55" s="2672"/>
      <c r="Z55" s="2672"/>
      <c r="AA55" s="2672"/>
      <c r="AB55" s="2672"/>
      <c r="AC55" s="2672"/>
      <c r="AD55" s="2673"/>
      <c r="AE55" s="1806">
        <f>SUM(AE46,AE54)</f>
        <v>60</v>
      </c>
      <c r="AF55" s="1775">
        <f aca="true" t="shared" si="5" ref="AF55:BE55">SUM(AF46,AF54)</f>
        <v>1800</v>
      </c>
      <c r="AG55" s="1806">
        <f t="shared" si="5"/>
        <v>162</v>
      </c>
      <c r="AH55" s="1775">
        <f t="shared" si="5"/>
        <v>81</v>
      </c>
      <c r="AI55" s="1807">
        <f t="shared" si="5"/>
        <v>0</v>
      </c>
      <c r="AJ55" s="1808">
        <f t="shared" si="5"/>
        <v>42</v>
      </c>
      <c r="AK55" s="1774">
        <f t="shared" si="5"/>
        <v>0</v>
      </c>
      <c r="AL55" s="1774">
        <f t="shared" si="5"/>
        <v>39</v>
      </c>
      <c r="AM55" s="1773">
        <f t="shared" si="5"/>
        <v>0</v>
      </c>
      <c r="AN55" s="1772">
        <f t="shared" si="5"/>
        <v>0</v>
      </c>
      <c r="AO55" s="1807">
        <f t="shared" si="5"/>
        <v>1632</v>
      </c>
      <c r="AP55" s="1806">
        <f t="shared" si="5"/>
        <v>5</v>
      </c>
      <c r="AQ55" s="1774">
        <f t="shared" si="5"/>
        <v>12</v>
      </c>
      <c r="AR55" s="1774">
        <f t="shared" si="5"/>
        <v>2</v>
      </c>
      <c r="AS55" s="1773">
        <f t="shared" si="5"/>
        <v>0</v>
      </c>
      <c r="AT55" s="1772">
        <f t="shared" si="5"/>
        <v>0</v>
      </c>
      <c r="AU55" s="1808">
        <f t="shared" si="5"/>
        <v>5</v>
      </c>
      <c r="AV55" s="1773">
        <f t="shared" si="5"/>
        <v>2</v>
      </c>
      <c r="AW55" s="1772">
        <f t="shared" si="5"/>
        <v>2</v>
      </c>
      <c r="AX55" s="1806">
        <f t="shared" si="5"/>
        <v>70</v>
      </c>
      <c r="AY55" s="1773">
        <f t="shared" si="5"/>
        <v>35.5</v>
      </c>
      <c r="AZ55" s="1808">
        <f t="shared" si="5"/>
        <v>20.5</v>
      </c>
      <c r="BA55" s="1775">
        <f t="shared" si="5"/>
        <v>14</v>
      </c>
      <c r="BB55" s="1806">
        <f t="shared" si="5"/>
        <v>99</v>
      </c>
      <c r="BC55" s="1773">
        <f t="shared" si="5"/>
        <v>50.5</v>
      </c>
      <c r="BD55" s="1808">
        <f t="shared" si="5"/>
        <v>23.5</v>
      </c>
      <c r="BE55" s="1774">
        <f t="shared" si="5"/>
        <v>25</v>
      </c>
      <c r="BF55" s="1593"/>
    </row>
    <row r="56" spans="2:57" s="1460" customFormat="1" ht="39.75" customHeight="1">
      <c r="B56" s="2674"/>
      <c r="C56" s="1809"/>
      <c r="D56" s="1809"/>
      <c r="E56" s="1809"/>
      <c r="F56" s="1809"/>
      <c r="G56" s="1809"/>
      <c r="H56" s="1809"/>
      <c r="I56" s="1809"/>
      <c r="J56" s="1809"/>
      <c r="K56" s="1809"/>
      <c r="L56" s="1809"/>
      <c r="M56" s="1809"/>
      <c r="N56" s="1809"/>
      <c r="O56" s="1809"/>
      <c r="P56" s="1809"/>
      <c r="Q56" s="1809"/>
      <c r="R56" s="1809"/>
      <c r="S56" s="1809"/>
      <c r="T56" s="1809"/>
      <c r="U56" s="2676"/>
      <c r="V56" s="2676"/>
      <c r="W56" s="1810"/>
      <c r="X56" s="1810"/>
      <c r="Y56" s="1811"/>
      <c r="Z56" s="1811"/>
      <c r="AA56" s="999"/>
      <c r="AB56" s="2677" t="s">
        <v>33</v>
      </c>
      <c r="AC56" s="2678"/>
      <c r="AD56" s="2679"/>
      <c r="AE56" s="2687" t="s">
        <v>34</v>
      </c>
      <c r="AF56" s="2688"/>
      <c r="AG56" s="2688"/>
      <c r="AH56" s="2688"/>
      <c r="AI56" s="2688"/>
      <c r="AJ56" s="2688"/>
      <c r="AK56" s="2688"/>
      <c r="AL56" s="2688"/>
      <c r="AM56" s="2688"/>
      <c r="AN56" s="2688"/>
      <c r="AO56" s="2689"/>
      <c r="AP56" s="1812">
        <v>5</v>
      </c>
      <c r="AQ56" s="1813"/>
      <c r="AR56" s="1813"/>
      <c r="AS56" s="1584"/>
      <c r="AT56" s="1813"/>
      <c r="AU56" s="1813"/>
      <c r="AV56" s="1813"/>
      <c r="AW56" s="1814"/>
      <c r="AX56" s="1812">
        <v>2</v>
      </c>
      <c r="AY56" s="1813"/>
      <c r="AZ56" s="1813"/>
      <c r="BA56" s="1584"/>
      <c r="BB56" s="1815">
        <v>3</v>
      </c>
      <c r="BC56" s="944"/>
      <c r="BD56" s="1122"/>
      <c r="BE56" s="986"/>
    </row>
    <row r="57" spans="2:57" s="1460" customFormat="1" ht="39.75" customHeight="1">
      <c r="B57" s="2675"/>
      <c r="C57" s="1809"/>
      <c r="D57" s="1809"/>
      <c r="E57" s="1809"/>
      <c r="F57" s="1809"/>
      <c r="G57" s="1809"/>
      <c r="H57" s="1809"/>
      <c r="I57" s="1809"/>
      <c r="J57" s="1809"/>
      <c r="K57" s="1809"/>
      <c r="L57" s="1809"/>
      <c r="M57" s="1809"/>
      <c r="N57" s="1809"/>
      <c r="O57" s="1809"/>
      <c r="P57" s="1809"/>
      <c r="Q57" s="1809"/>
      <c r="R57" s="1809"/>
      <c r="S57" s="1809"/>
      <c r="T57" s="1809"/>
      <c r="U57" s="2690"/>
      <c r="V57" s="2690"/>
      <c r="W57" s="1810"/>
      <c r="X57" s="1810"/>
      <c r="Y57" s="1811"/>
      <c r="Z57" s="1811"/>
      <c r="AA57" s="1811"/>
      <c r="AB57" s="2680"/>
      <c r="AC57" s="2681"/>
      <c r="AD57" s="2682"/>
      <c r="AE57" s="2691" t="s">
        <v>35</v>
      </c>
      <c r="AF57" s="2692"/>
      <c r="AG57" s="2692"/>
      <c r="AH57" s="2692"/>
      <c r="AI57" s="2692"/>
      <c r="AJ57" s="2692"/>
      <c r="AK57" s="2692"/>
      <c r="AL57" s="2692"/>
      <c r="AM57" s="2692"/>
      <c r="AN57" s="2692"/>
      <c r="AO57" s="2693"/>
      <c r="AP57" s="1816"/>
      <c r="AQ57" s="1817">
        <v>12</v>
      </c>
      <c r="AR57" s="1817"/>
      <c r="AS57" s="1817"/>
      <c r="AT57" s="1817"/>
      <c r="AU57" s="1817"/>
      <c r="AV57" s="1817"/>
      <c r="AW57" s="1818"/>
      <c r="AX57" s="1816">
        <v>5</v>
      </c>
      <c r="AY57" s="1817"/>
      <c r="AZ57" s="1817"/>
      <c r="BA57" s="1582"/>
      <c r="BB57" s="1819">
        <v>7</v>
      </c>
      <c r="BC57" s="823"/>
      <c r="BD57" s="1127"/>
      <c r="BE57" s="893"/>
    </row>
    <row r="58" spans="2:57" s="1460" customFormat="1" ht="39.75" customHeight="1">
      <c r="B58" s="2675"/>
      <c r="C58" s="1809"/>
      <c r="D58" s="1809"/>
      <c r="E58" s="1809"/>
      <c r="F58" s="1809"/>
      <c r="G58" s="1809"/>
      <c r="H58" s="1809"/>
      <c r="I58" s="1809"/>
      <c r="J58" s="1809"/>
      <c r="K58" s="1809"/>
      <c r="L58" s="1809"/>
      <c r="M58" s="1809"/>
      <c r="N58" s="1809"/>
      <c r="O58" s="1809"/>
      <c r="P58" s="1809"/>
      <c r="Q58" s="1809"/>
      <c r="R58" s="1809"/>
      <c r="S58" s="1809"/>
      <c r="T58" s="1809"/>
      <c r="U58" s="2690"/>
      <c r="V58" s="2690"/>
      <c r="W58" s="1810"/>
      <c r="X58" s="1810"/>
      <c r="Y58" s="1811"/>
      <c r="Z58" s="1811"/>
      <c r="AA58" s="1811"/>
      <c r="AB58" s="2680"/>
      <c r="AC58" s="2681"/>
      <c r="AD58" s="2682"/>
      <c r="AE58" s="2694" t="s">
        <v>36</v>
      </c>
      <c r="AF58" s="2695"/>
      <c r="AG58" s="2695"/>
      <c r="AH58" s="2695"/>
      <c r="AI58" s="2695"/>
      <c r="AJ58" s="2695"/>
      <c r="AK58" s="2695"/>
      <c r="AL58" s="2695"/>
      <c r="AM58" s="2695"/>
      <c r="AN58" s="2695"/>
      <c r="AO58" s="2696"/>
      <c r="AP58" s="1816"/>
      <c r="AQ58" s="1817"/>
      <c r="AR58" s="1817">
        <v>2</v>
      </c>
      <c r="AS58" s="1582"/>
      <c r="AT58" s="1817"/>
      <c r="AU58" s="1817"/>
      <c r="AV58" s="1817"/>
      <c r="AW58" s="1818"/>
      <c r="AX58" s="1816">
        <v>1</v>
      </c>
      <c r="AY58" s="1817"/>
      <c r="AZ58" s="1817"/>
      <c r="BA58" s="1582"/>
      <c r="BB58" s="1819">
        <v>1</v>
      </c>
      <c r="BC58" s="823"/>
      <c r="BD58" s="1127"/>
      <c r="BE58" s="893"/>
    </row>
    <row r="59" spans="2:57" s="1460" customFormat="1" ht="39.75" customHeight="1">
      <c r="B59" s="2675"/>
      <c r="C59" s="1809"/>
      <c r="D59" s="1809"/>
      <c r="E59" s="1809"/>
      <c r="F59" s="1809"/>
      <c r="G59" s="1809"/>
      <c r="H59" s="1809"/>
      <c r="I59" s="1809"/>
      <c r="J59" s="1809"/>
      <c r="K59" s="1809"/>
      <c r="L59" s="1809"/>
      <c r="M59" s="1809"/>
      <c r="N59" s="1809"/>
      <c r="O59" s="1809"/>
      <c r="P59" s="1809"/>
      <c r="Q59" s="1809"/>
      <c r="R59" s="1809"/>
      <c r="S59" s="1809"/>
      <c r="T59" s="1820" t="s">
        <v>37</v>
      </c>
      <c r="U59" s="2697"/>
      <c r="V59" s="2697"/>
      <c r="W59" s="1810"/>
      <c r="X59" s="1810"/>
      <c r="Y59" s="1811"/>
      <c r="Z59" s="1811"/>
      <c r="AA59" s="1811"/>
      <c r="AB59" s="2680"/>
      <c r="AC59" s="2681"/>
      <c r="AD59" s="2682"/>
      <c r="AE59" s="2691" t="s">
        <v>38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2693"/>
      <c r="AP59" s="1816"/>
      <c r="AQ59" s="1817"/>
      <c r="AR59" s="1817"/>
      <c r="AS59" s="1582">
        <v>0</v>
      </c>
      <c r="AT59" s="1817"/>
      <c r="AU59" s="1821"/>
      <c r="AV59" s="1817"/>
      <c r="AW59" s="1818"/>
      <c r="AX59" s="1816">
        <v>0</v>
      </c>
      <c r="AY59" s="1817"/>
      <c r="AZ59" s="1817"/>
      <c r="BA59" s="1582"/>
      <c r="BB59" s="1819">
        <v>0</v>
      </c>
      <c r="BC59" s="823"/>
      <c r="BD59" s="1127"/>
      <c r="BE59" s="893"/>
    </row>
    <row r="60" spans="2:57" s="1460" customFormat="1" ht="39.75" customHeight="1">
      <c r="B60" s="2675"/>
      <c r="C60" s="1809"/>
      <c r="D60" s="1809"/>
      <c r="E60" s="1809"/>
      <c r="F60" s="1809"/>
      <c r="G60" s="1809"/>
      <c r="H60" s="1809"/>
      <c r="I60" s="1809"/>
      <c r="J60" s="1809"/>
      <c r="K60" s="1809"/>
      <c r="L60" s="1809"/>
      <c r="M60" s="1809"/>
      <c r="N60" s="1809"/>
      <c r="O60" s="1809"/>
      <c r="P60" s="1809"/>
      <c r="Q60" s="1809"/>
      <c r="R60" s="1809"/>
      <c r="S60" s="1809"/>
      <c r="T60" s="2686" t="s">
        <v>80</v>
      </c>
      <c r="U60" s="2686"/>
      <c r="V60" s="1822"/>
      <c r="W60" s="1810"/>
      <c r="X60" s="1810"/>
      <c r="Y60" s="1823"/>
      <c r="Z60" s="1823"/>
      <c r="AA60" s="1823"/>
      <c r="AB60" s="2680"/>
      <c r="AC60" s="2681"/>
      <c r="AD60" s="2682"/>
      <c r="AE60" s="2691" t="s">
        <v>39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2693"/>
      <c r="AP60" s="1816"/>
      <c r="AQ60" s="1817"/>
      <c r="AR60" s="1817"/>
      <c r="AS60" s="1817"/>
      <c r="AT60" s="1583">
        <v>0</v>
      </c>
      <c r="AU60" s="1817"/>
      <c r="AV60" s="1817"/>
      <c r="AW60" s="1818"/>
      <c r="AX60" s="1816">
        <v>0</v>
      </c>
      <c r="AY60" s="1817"/>
      <c r="AZ60" s="1817"/>
      <c r="BA60" s="1582"/>
      <c r="BB60" s="1819">
        <v>0</v>
      </c>
      <c r="BC60" s="823"/>
      <c r="BD60" s="1127"/>
      <c r="BE60" s="893"/>
    </row>
    <row r="61" spans="2:57" s="1460" customFormat="1" ht="39.75" customHeight="1">
      <c r="B61" s="2675"/>
      <c r="C61" s="1809"/>
      <c r="D61" s="1809"/>
      <c r="E61" s="1809"/>
      <c r="F61" s="1809"/>
      <c r="G61" s="1809"/>
      <c r="H61" s="1809"/>
      <c r="I61" s="1809"/>
      <c r="J61" s="1809"/>
      <c r="K61" s="1809"/>
      <c r="L61" s="1809"/>
      <c r="M61" s="1809"/>
      <c r="N61" s="1809"/>
      <c r="O61" s="1809"/>
      <c r="P61" s="1809"/>
      <c r="Q61" s="1809"/>
      <c r="R61" s="1809"/>
      <c r="S61" s="1809"/>
      <c r="T61" s="2698" t="s">
        <v>81</v>
      </c>
      <c r="U61" s="2698"/>
      <c r="V61" s="1822"/>
      <c r="W61" s="1810"/>
      <c r="X61" s="1810"/>
      <c r="Y61" s="1811"/>
      <c r="Z61" s="1811"/>
      <c r="AA61" s="1811"/>
      <c r="AB61" s="2680"/>
      <c r="AC61" s="2681"/>
      <c r="AD61" s="2682"/>
      <c r="AE61" s="2691" t="s">
        <v>25</v>
      </c>
      <c r="AF61" s="2692"/>
      <c r="AG61" s="2692"/>
      <c r="AH61" s="2692"/>
      <c r="AI61" s="2692"/>
      <c r="AJ61" s="2692"/>
      <c r="AK61" s="2692"/>
      <c r="AL61" s="2692"/>
      <c r="AM61" s="2692"/>
      <c r="AN61" s="2692"/>
      <c r="AO61" s="2693"/>
      <c r="AP61" s="1816"/>
      <c r="AQ61" s="1817"/>
      <c r="AR61" s="1817"/>
      <c r="AS61" s="1817"/>
      <c r="AT61" s="1583"/>
      <c r="AU61" s="1817">
        <v>5</v>
      </c>
      <c r="AV61" s="1817"/>
      <c r="AW61" s="1818"/>
      <c r="AX61" s="1816">
        <v>2</v>
      </c>
      <c r="AY61" s="1817"/>
      <c r="AZ61" s="1817"/>
      <c r="BA61" s="1582"/>
      <c r="BB61" s="1819">
        <v>3</v>
      </c>
      <c r="BC61" s="823"/>
      <c r="BD61" s="1127"/>
      <c r="BE61" s="893"/>
    </row>
    <row r="62" spans="2:57" s="1460" customFormat="1" ht="39.75" customHeight="1">
      <c r="B62" s="2675"/>
      <c r="C62" s="1809"/>
      <c r="D62" s="1809"/>
      <c r="E62" s="1809"/>
      <c r="F62" s="1809"/>
      <c r="G62" s="1809"/>
      <c r="H62" s="1809"/>
      <c r="I62" s="1809"/>
      <c r="J62" s="1809"/>
      <c r="K62" s="1809"/>
      <c r="L62" s="1809"/>
      <c r="M62" s="1809"/>
      <c r="N62" s="1809"/>
      <c r="O62" s="1809"/>
      <c r="P62" s="1809"/>
      <c r="Q62" s="1809"/>
      <c r="R62" s="1809"/>
      <c r="S62" s="1809"/>
      <c r="T62" s="1824" t="s">
        <v>82</v>
      </c>
      <c r="U62" s="1825"/>
      <c r="V62" s="1822"/>
      <c r="W62" s="1810"/>
      <c r="X62" s="1810"/>
      <c r="Y62" s="1811"/>
      <c r="Z62" s="1811"/>
      <c r="AA62" s="1811"/>
      <c r="AB62" s="2680"/>
      <c r="AC62" s="2681"/>
      <c r="AD62" s="2682"/>
      <c r="AE62" s="2691" t="s">
        <v>26</v>
      </c>
      <c r="AF62" s="2692"/>
      <c r="AG62" s="2692"/>
      <c r="AH62" s="2692"/>
      <c r="AI62" s="2692"/>
      <c r="AJ62" s="2692"/>
      <c r="AK62" s="2692"/>
      <c r="AL62" s="2692"/>
      <c r="AM62" s="2692"/>
      <c r="AN62" s="2692"/>
      <c r="AO62" s="2693"/>
      <c r="AP62" s="1816"/>
      <c r="AQ62" s="1817"/>
      <c r="AR62" s="1817"/>
      <c r="AS62" s="1817"/>
      <c r="AT62" s="1583"/>
      <c r="AU62" s="1817"/>
      <c r="AV62" s="1817">
        <v>2</v>
      </c>
      <c r="AW62" s="1818"/>
      <c r="AX62" s="1816">
        <v>0</v>
      </c>
      <c r="AY62" s="1817"/>
      <c r="AZ62" s="1817"/>
      <c r="BA62" s="1582"/>
      <c r="BB62" s="1819">
        <v>2</v>
      </c>
      <c r="BC62" s="823"/>
      <c r="BD62" s="1127"/>
      <c r="BE62" s="893"/>
    </row>
    <row r="63" spans="2:57" s="1460" customFormat="1" ht="39.75" customHeight="1" thickBot="1">
      <c r="B63" s="2675"/>
      <c r="C63" s="1809"/>
      <c r="D63" s="1809"/>
      <c r="E63" s="1809"/>
      <c r="F63" s="1809"/>
      <c r="G63" s="1809"/>
      <c r="H63" s="1809"/>
      <c r="I63" s="1809"/>
      <c r="J63" s="1809"/>
      <c r="K63" s="1809"/>
      <c r="L63" s="1809"/>
      <c r="M63" s="1809"/>
      <c r="N63" s="1809"/>
      <c r="O63" s="1809"/>
      <c r="P63" s="1809"/>
      <c r="Q63" s="1809"/>
      <c r="R63" s="1809"/>
      <c r="S63" s="1809"/>
      <c r="T63" s="2698" t="s">
        <v>83</v>
      </c>
      <c r="U63" s="2698"/>
      <c r="V63" s="2698"/>
      <c r="W63" s="1810"/>
      <c r="X63" s="1810"/>
      <c r="Y63" s="1811"/>
      <c r="Z63" s="1811"/>
      <c r="AA63" s="1811"/>
      <c r="AB63" s="2683"/>
      <c r="AC63" s="2684"/>
      <c r="AD63" s="2685"/>
      <c r="AE63" s="2699" t="s">
        <v>40</v>
      </c>
      <c r="AF63" s="2700"/>
      <c r="AG63" s="2700"/>
      <c r="AH63" s="2700"/>
      <c r="AI63" s="2700"/>
      <c r="AJ63" s="2700"/>
      <c r="AK63" s="2700"/>
      <c r="AL63" s="2700"/>
      <c r="AM63" s="2700"/>
      <c r="AN63" s="2700"/>
      <c r="AO63" s="2701"/>
      <c r="AP63" s="1826"/>
      <c r="AQ63" s="1827"/>
      <c r="AR63" s="1827"/>
      <c r="AS63" s="1827"/>
      <c r="AT63" s="1828"/>
      <c r="AU63" s="1827"/>
      <c r="AV63" s="1827"/>
      <c r="AW63" s="1829">
        <v>2</v>
      </c>
      <c r="AX63" s="1826">
        <v>1</v>
      </c>
      <c r="AY63" s="1827"/>
      <c r="AZ63" s="1827"/>
      <c r="BA63" s="1830"/>
      <c r="BB63" s="1831">
        <v>1</v>
      </c>
      <c r="BC63" s="776"/>
      <c r="BD63" s="1132"/>
      <c r="BE63" s="838"/>
    </row>
    <row r="64" spans="30:41" s="1460" customFormat="1" ht="33.75" customHeight="1">
      <c r="AD64" s="1832"/>
      <c r="AE64" s="1832"/>
      <c r="AF64" s="1832"/>
      <c r="AG64" s="1832"/>
      <c r="AH64" s="1832"/>
      <c r="AI64" s="1832"/>
      <c r="AJ64" s="1832"/>
      <c r="AK64" s="1832"/>
      <c r="AL64" s="1832"/>
      <c r="AM64" s="1832"/>
      <c r="AN64" s="1832"/>
      <c r="AO64" s="1832"/>
    </row>
    <row r="65" spans="2:51" s="1460" customFormat="1" ht="36.75" customHeight="1" thickBot="1">
      <c r="B65" s="2702" t="s">
        <v>41</v>
      </c>
      <c r="C65" s="2702"/>
      <c r="D65" s="2702"/>
      <c r="E65" s="2702"/>
      <c r="F65" s="2702"/>
      <c r="G65" s="2702"/>
      <c r="H65" s="2702"/>
      <c r="I65" s="2702"/>
      <c r="J65" s="2702"/>
      <c r="K65" s="2702"/>
      <c r="L65" s="2702"/>
      <c r="M65" s="2702"/>
      <c r="N65" s="2702"/>
      <c r="O65" s="2702"/>
      <c r="P65" s="2702"/>
      <c r="Q65" s="2702"/>
      <c r="R65" s="2702"/>
      <c r="S65" s="2702"/>
      <c r="T65" s="2702"/>
      <c r="U65" s="2702"/>
      <c r="V65" s="2702"/>
      <c r="W65" s="2702"/>
      <c r="X65" s="2702"/>
      <c r="Y65" s="2702"/>
      <c r="Z65" s="2702"/>
      <c r="AA65" s="1833"/>
      <c r="AB65" s="2703" t="s">
        <v>93</v>
      </c>
      <c r="AC65" s="2703"/>
      <c r="AD65" s="2703"/>
      <c r="AE65" s="2703"/>
      <c r="AF65" s="2703"/>
      <c r="AG65" s="2703"/>
      <c r="AH65" s="2703"/>
      <c r="AI65" s="2703"/>
      <c r="AJ65" s="2703"/>
      <c r="AK65" s="2703"/>
      <c r="AL65" s="2703"/>
      <c r="AM65" s="2703"/>
      <c r="AN65" s="2703"/>
      <c r="AO65" s="2703"/>
      <c r="AP65" s="2703"/>
      <c r="AQ65" s="2703"/>
      <c r="AR65" s="2703"/>
      <c r="AS65" s="2703"/>
      <c r="AT65" s="2703"/>
      <c r="AU65" s="2703"/>
      <c r="AV65" s="2703"/>
      <c r="AW65" s="2703"/>
      <c r="AX65" s="2703"/>
      <c r="AY65" s="2703"/>
    </row>
    <row r="66" spans="2:51" s="1460" customFormat="1" ht="84.75" customHeight="1" thickBot="1" thickTop="1">
      <c r="B66" s="1009" t="s">
        <v>42</v>
      </c>
      <c r="C66" s="1010"/>
      <c r="D66" s="1010"/>
      <c r="E66" s="1010"/>
      <c r="F66" s="1010"/>
      <c r="G66" s="1010"/>
      <c r="H66" s="1010"/>
      <c r="I66" s="1010"/>
      <c r="J66" s="1010"/>
      <c r="K66" s="1010"/>
      <c r="L66" s="1010"/>
      <c r="M66" s="1010"/>
      <c r="N66" s="1010"/>
      <c r="O66" s="1010"/>
      <c r="P66" s="1010"/>
      <c r="Q66" s="1010"/>
      <c r="R66" s="1010"/>
      <c r="S66" s="1010"/>
      <c r="T66" s="2704" t="s">
        <v>43</v>
      </c>
      <c r="U66" s="2705"/>
      <c r="V66" s="1834" t="s">
        <v>44</v>
      </c>
      <c r="W66" s="2706" t="s">
        <v>45</v>
      </c>
      <c r="X66" s="2707"/>
      <c r="Y66" s="2708" t="s">
        <v>46</v>
      </c>
      <c r="Z66" s="2709"/>
      <c r="AA66" s="1835"/>
      <c r="AB66" s="1836" t="s">
        <v>42</v>
      </c>
      <c r="AC66" s="2710" t="s">
        <v>94</v>
      </c>
      <c r="AD66" s="2711"/>
      <c r="AE66" s="2711"/>
      <c r="AF66" s="2711"/>
      <c r="AG66" s="2711"/>
      <c r="AH66" s="2711"/>
      <c r="AI66" s="2711"/>
      <c r="AJ66" s="2711"/>
      <c r="AK66" s="2711"/>
      <c r="AL66" s="2711"/>
      <c r="AM66" s="2711"/>
      <c r="AN66" s="2711"/>
      <c r="AO66" s="2711"/>
      <c r="AP66" s="2711"/>
      <c r="AQ66" s="2711"/>
      <c r="AR66" s="2711"/>
      <c r="AS66" s="2712"/>
      <c r="AT66" s="2713" t="s">
        <v>44</v>
      </c>
      <c r="AU66" s="2714"/>
      <c r="AV66" s="2714"/>
      <c r="AW66" s="2714"/>
      <c r="AX66" s="2714"/>
      <c r="AY66" s="2715"/>
    </row>
    <row r="67" spans="2:51" s="1460" customFormat="1" ht="39.75" customHeight="1">
      <c r="B67" s="1014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2716"/>
      <c r="U67" s="2717"/>
      <c r="V67" s="1016"/>
      <c r="W67" s="2718"/>
      <c r="X67" s="2719"/>
      <c r="Y67" s="2718"/>
      <c r="Z67" s="2720"/>
      <c r="AA67" s="1017"/>
      <c r="AB67" s="1018"/>
      <c r="AC67" s="2721"/>
      <c r="AD67" s="2722"/>
      <c r="AE67" s="2722"/>
      <c r="AF67" s="2722"/>
      <c r="AG67" s="2722"/>
      <c r="AH67" s="2722"/>
      <c r="AI67" s="2722"/>
      <c r="AJ67" s="2722"/>
      <c r="AK67" s="2722"/>
      <c r="AL67" s="2722"/>
      <c r="AM67" s="2722"/>
      <c r="AN67" s="2722"/>
      <c r="AO67" s="2722"/>
      <c r="AP67" s="2722"/>
      <c r="AQ67" s="2722"/>
      <c r="AR67" s="2722"/>
      <c r="AS67" s="2723"/>
      <c r="AT67" s="2724"/>
      <c r="AU67" s="2725"/>
      <c r="AV67" s="2725"/>
      <c r="AW67" s="2725"/>
      <c r="AX67" s="2725"/>
      <c r="AY67" s="2726"/>
    </row>
    <row r="68" spans="2:51" s="1460" customFormat="1" ht="39.75" customHeight="1" thickBot="1">
      <c r="B68" s="1019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2727"/>
      <c r="U68" s="2728"/>
      <c r="V68" s="1021"/>
      <c r="W68" s="2729"/>
      <c r="X68" s="2730"/>
      <c r="Y68" s="2729"/>
      <c r="Z68" s="2731"/>
      <c r="AA68" s="1017"/>
      <c r="AB68" s="1022"/>
      <c r="AC68" s="2732"/>
      <c r="AD68" s="2733"/>
      <c r="AE68" s="2733"/>
      <c r="AF68" s="2733"/>
      <c r="AG68" s="2733"/>
      <c r="AH68" s="2733"/>
      <c r="AI68" s="2733"/>
      <c r="AJ68" s="2733"/>
      <c r="AK68" s="2733"/>
      <c r="AL68" s="2733"/>
      <c r="AM68" s="2733"/>
      <c r="AN68" s="2733"/>
      <c r="AO68" s="2733"/>
      <c r="AP68" s="2733"/>
      <c r="AQ68" s="2733"/>
      <c r="AR68" s="2733"/>
      <c r="AS68" s="2734"/>
      <c r="AT68" s="2735"/>
      <c r="AU68" s="2736"/>
      <c r="AV68" s="2736"/>
      <c r="AW68" s="2736"/>
      <c r="AX68" s="2736"/>
      <c r="AY68" s="2737"/>
    </row>
    <row r="69" spans="2:51" s="1460" customFormat="1" ht="39.75" customHeight="1">
      <c r="B69" s="1837"/>
      <c r="C69" s="1837"/>
      <c r="D69" s="1837"/>
      <c r="E69" s="1837"/>
      <c r="F69" s="1837"/>
      <c r="G69" s="1837"/>
      <c r="H69" s="1837"/>
      <c r="I69" s="1837"/>
      <c r="J69" s="1837"/>
      <c r="K69" s="1837"/>
      <c r="L69" s="1837"/>
      <c r="M69" s="1837"/>
      <c r="N69" s="1837"/>
      <c r="O69" s="1837"/>
      <c r="P69" s="1837"/>
      <c r="Q69" s="1837"/>
      <c r="R69" s="1837"/>
      <c r="S69" s="1837"/>
      <c r="T69" s="1837"/>
      <c r="U69" s="1838"/>
      <c r="V69" s="1839"/>
      <c r="W69" s="1840"/>
      <c r="X69" s="1840"/>
      <c r="Y69" s="1841"/>
      <c r="Z69" s="1842"/>
      <c r="AA69" s="1842"/>
      <c r="AB69" s="1842"/>
      <c r="AC69" s="1842"/>
      <c r="AD69" s="1842"/>
      <c r="AE69" s="1842"/>
      <c r="AF69" s="1842"/>
      <c r="AG69" s="1842"/>
      <c r="AH69" s="1842"/>
      <c r="AI69" s="1842"/>
      <c r="AJ69" s="1842"/>
      <c r="AK69" s="1842"/>
      <c r="AL69" s="1842"/>
      <c r="AM69" s="1842"/>
      <c r="AN69" s="1842"/>
      <c r="AO69" s="1842"/>
      <c r="AP69" s="1842"/>
      <c r="AQ69" s="1843"/>
      <c r="AR69" s="1843"/>
      <c r="AS69" s="1843"/>
      <c r="AT69" s="1842"/>
      <c r="AU69" s="1844"/>
      <c r="AV69" s="1844"/>
      <c r="AW69" s="1844"/>
      <c r="AX69" s="1844"/>
      <c r="AY69" s="1844"/>
    </row>
    <row r="70" spans="2:55" s="1460" customFormat="1" ht="39.75" customHeight="1">
      <c r="B70" s="1837"/>
      <c r="C70" s="1837"/>
      <c r="D70" s="1837"/>
      <c r="E70" s="1837"/>
      <c r="F70" s="1837"/>
      <c r="G70" s="1837"/>
      <c r="H70" s="1837"/>
      <c r="I70" s="1837"/>
      <c r="J70" s="1837"/>
      <c r="K70" s="1837"/>
      <c r="L70" s="1837"/>
      <c r="M70" s="1837"/>
      <c r="N70" s="1837"/>
      <c r="O70" s="1837"/>
      <c r="P70" s="1837"/>
      <c r="Q70" s="1837"/>
      <c r="R70" s="1837"/>
      <c r="S70" s="1837"/>
      <c r="T70" s="2738" t="s">
        <v>102</v>
      </c>
      <c r="U70" s="2738"/>
      <c r="V70" s="2738"/>
      <c r="W70" s="2738"/>
      <c r="X70" s="2738"/>
      <c r="Y70" s="2738"/>
      <c r="Z70" s="2738"/>
      <c r="AA70" s="2738"/>
      <c r="AB70" s="2738"/>
      <c r="AC70" s="2738"/>
      <c r="AD70" s="2738"/>
      <c r="AE70" s="2738"/>
      <c r="AF70" s="2738"/>
      <c r="AG70" s="2738"/>
      <c r="AH70" s="2738"/>
      <c r="AI70" s="2738"/>
      <c r="AJ70" s="2738"/>
      <c r="AK70" s="2738"/>
      <c r="AL70" s="2738"/>
      <c r="AM70" s="2738"/>
      <c r="AN70" s="2738"/>
      <c r="AO70" s="2738"/>
      <c r="AP70" s="2738"/>
      <c r="AQ70" s="2738"/>
      <c r="AR70" s="2738"/>
      <c r="AS70" s="2738"/>
      <c r="AT70" s="2738"/>
      <c r="AU70" s="2738"/>
      <c r="AV70" s="2738"/>
      <c r="AW70" s="2738"/>
      <c r="AX70" s="2738"/>
      <c r="AY70" s="2738"/>
      <c r="AZ70" s="2738"/>
      <c r="BA70" s="2738"/>
      <c r="BB70" s="2738"/>
      <c r="BC70" s="2738"/>
    </row>
    <row r="71" ht="12.75" customHeight="1" thickBot="1"/>
    <row r="72" spans="1:256" s="1127" customFormat="1" ht="39.75" customHeight="1" thickTop="1">
      <c r="A72" s="1460"/>
      <c r="B72" s="2739" t="s">
        <v>47</v>
      </c>
      <c r="C72" s="2740"/>
      <c r="D72" s="2740"/>
      <c r="E72" s="2740"/>
      <c r="F72" s="2740"/>
      <c r="G72" s="2740"/>
      <c r="H72" s="2740"/>
      <c r="I72" s="2740"/>
      <c r="J72" s="2740"/>
      <c r="K72" s="2740"/>
      <c r="L72" s="2740"/>
      <c r="M72" s="2740"/>
      <c r="N72" s="2740"/>
      <c r="O72" s="2740"/>
      <c r="P72" s="2740"/>
      <c r="Q72" s="2740"/>
      <c r="R72" s="2740"/>
      <c r="S72" s="2740"/>
      <c r="T72" s="2741"/>
      <c r="U72" s="2748" t="s">
        <v>48</v>
      </c>
      <c r="V72" s="2751" t="s">
        <v>49</v>
      </c>
      <c r="W72" s="2752"/>
      <c r="X72" s="2753"/>
      <c r="Y72" s="2759" t="s">
        <v>50</v>
      </c>
      <c r="Z72" s="2760"/>
      <c r="AA72" s="2759" t="s">
        <v>51</v>
      </c>
      <c r="AB72" s="2760"/>
      <c r="AC72" s="1460"/>
      <c r="AD72" s="1460"/>
      <c r="AE72" s="2763" t="s">
        <v>52</v>
      </c>
      <c r="AF72" s="2764"/>
      <c r="AG72" s="2764"/>
      <c r="AH72" s="2765"/>
      <c r="AI72" s="1037"/>
      <c r="AJ72" s="1037"/>
      <c r="AK72" s="2772" t="s">
        <v>53</v>
      </c>
      <c r="AL72" s="2773"/>
      <c r="AM72" s="2773"/>
      <c r="AN72" s="2774"/>
      <c r="AO72" s="2772" t="s">
        <v>54</v>
      </c>
      <c r="AP72" s="2774"/>
      <c r="AQ72" s="2763" t="s">
        <v>49</v>
      </c>
      <c r="AR72" s="2764"/>
      <c r="AS72" s="2764"/>
      <c r="AT72" s="2764"/>
      <c r="AU72" s="2764"/>
      <c r="AV72" s="2765"/>
      <c r="AW72" s="2781" t="s">
        <v>55</v>
      </c>
      <c r="AX72" s="2782"/>
      <c r="AY72" s="2759" t="s">
        <v>50</v>
      </c>
      <c r="AZ72" s="2785"/>
      <c r="BA72" s="2787" t="s">
        <v>51</v>
      </c>
      <c r="BB72" s="1460"/>
      <c r="BC72" s="1460"/>
      <c r="BD72" s="1460"/>
      <c r="BE72" s="1460"/>
      <c r="BF72" s="1460"/>
      <c r="BG72" s="1460"/>
      <c r="BH72" s="1460"/>
      <c r="BI72" s="1460"/>
      <c r="BJ72" s="1460"/>
      <c r="BK72" s="1460"/>
      <c r="BL72" s="1460"/>
      <c r="BM72" s="1460"/>
      <c r="BN72" s="1460"/>
      <c r="BO72" s="1460"/>
      <c r="BP72" s="1460"/>
      <c r="BQ72" s="1460"/>
      <c r="BR72" s="1460"/>
      <c r="BS72" s="1460"/>
      <c r="BT72" s="1460"/>
      <c r="BU72" s="1460"/>
      <c r="BV72" s="1460"/>
      <c r="BW72" s="1460"/>
      <c r="BX72" s="1460"/>
      <c r="BY72" s="1460"/>
      <c r="BZ72" s="1460"/>
      <c r="CA72" s="1460"/>
      <c r="CB72" s="1460"/>
      <c r="CC72" s="1460"/>
      <c r="CD72" s="1460"/>
      <c r="CE72" s="1460"/>
      <c r="CF72" s="1460"/>
      <c r="CG72" s="1460"/>
      <c r="CH72" s="1460"/>
      <c r="CI72" s="1460"/>
      <c r="CJ72" s="1460"/>
      <c r="CK72" s="1460"/>
      <c r="CL72" s="1460"/>
      <c r="CM72" s="1460"/>
      <c r="CN72" s="1460"/>
      <c r="CO72" s="1460"/>
      <c r="CP72" s="1460"/>
      <c r="CQ72" s="1460"/>
      <c r="CR72" s="1460"/>
      <c r="CS72" s="1460"/>
      <c r="CT72" s="1460"/>
      <c r="CU72" s="1460"/>
      <c r="CV72" s="1460"/>
      <c r="CW72" s="1460"/>
      <c r="CX72" s="1460"/>
      <c r="CY72" s="1460"/>
      <c r="CZ72" s="1460"/>
      <c r="DA72" s="1460"/>
      <c r="DB72" s="1460"/>
      <c r="DC72" s="1460"/>
      <c r="DD72" s="1460"/>
      <c r="DE72" s="1460"/>
      <c r="DF72" s="1460"/>
      <c r="DG72" s="1460"/>
      <c r="DH72" s="1460"/>
      <c r="DI72" s="1460"/>
      <c r="DJ72" s="1460"/>
      <c r="DK72" s="1460"/>
      <c r="DL72" s="1460"/>
      <c r="DM72" s="1460"/>
      <c r="DN72" s="1460"/>
      <c r="DO72" s="1460"/>
      <c r="DP72" s="1460"/>
      <c r="DQ72" s="1460"/>
      <c r="DR72" s="1460"/>
      <c r="DS72" s="1460"/>
      <c r="DT72" s="1460"/>
      <c r="DU72" s="1460"/>
      <c r="DV72" s="1460"/>
      <c r="DW72" s="1460"/>
      <c r="DX72" s="1460"/>
      <c r="DY72" s="1460"/>
      <c r="DZ72" s="1460"/>
      <c r="EA72" s="1460"/>
      <c r="EB72" s="1460"/>
      <c r="EC72" s="1460"/>
      <c r="ED72" s="1460"/>
      <c r="EE72" s="1460"/>
      <c r="EF72" s="1460"/>
      <c r="EG72" s="1460"/>
      <c r="EH72" s="1460"/>
      <c r="EI72" s="1460"/>
      <c r="EJ72" s="1460"/>
      <c r="EK72" s="1460"/>
      <c r="EL72" s="1460"/>
      <c r="EM72" s="1460"/>
      <c r="EN72" s="1460"/>
      <c r="EO72" s="1460"/>
      <c r="EP72" s="1460"/>
      <c r="EQ72" s="1460"/>
      <c r="ER72" s="1460"/>
      <c r="ES72" s="1460"/>
      <c r="ET72" s="1460"/>
      <c r="EU72" s="1460"/>
      <c r="EV72" s="1460"/>
      <c r="EW72" s="1460"/>
      <c r="EX72" s="1460"/>
      <c r="EY72" s="1460"/>
      <c r="EZ72" s="1460"/>
      <c r="FA72" s="1460"/>
      <c r="FB72" s="1460"/>
      <c r="FC72" s="1460"/>
      <c r="FD72" s="1460"/>
      <c r="FE72" s="1460"/>
      <c r="FF72" s="1460"/>
      <c r="FG72" s="1460"/>
      <c r="FH72" s="1460"/>
      <c r="FI72" s="1460"/>
      <c r="FJ72" s="1460"/>
      <c r="FK72" s="1460"/>
      <c r="FL72" s="1460"/>
      <c r="FM72" s="1460"/>
      <c r="FN72" s="1460"/>
      <c r="FO72" s="1460"/>
      <c r="FP72" s="1460"/>
      <c r="FQ72" s="1460"/>
      <c r="FR72" s="1460"/>
      <c r="FS72" s="1460"/>
      <c r="FT72" s="1460"/>
      <c r="FU72" s="1460"/>
      <c r="FV72" s="1460"/>
      <c r="FW72" s="1460"/>
      <c r="FX72" s="1460"/>
      <c r="FY72" s="1460"/>
      <c r="FZ72" s="1460"/>
      <c r="GA72" s="1460"/>
      <c r="GB72" s="1460"/>
      <c r="GC72" s="1460"/>
      <c r="GD72" s="1460"/>
      <c r="GE72" s="1460"/>
      <c r="GF72" s="1460"/>
      <c r="GG72" s="1460"/>
      <c r="GH72" s="1460"/>
      <c r="GI72" s="1460"/>
      <c r="GJ72" s="1460"/>
      <c r="GK72" s="1460"/>
      <c r="GL72" s="1460"/>
      <c r="GM72" s="1460"/>
      <c r="GN72" s="1460"/>
      <c r="GO72" s="1460"/>
      <c r="GP72" s="1460"/>
      <c r="GQ72" s="1460"/>
      <c r="GR72" s="1460"/>
      <c r="GS72" s="1460"/>
      <c r="GT72" s="1460"/>
      <c r="GU72" s="1460"/>
      <c r="GV72" s="1460"/>
      <c r="GW72" s="1460"/>
      <c r="GX72" s="1460"/>
      <c r="GY72" s="1460"/>
      <c r="GZ72" s="1460"/>
      <c r="HA72" s="1460"/>
      <c r="HB72" s="1460"/>
      <c r="HC72" s="1460"/>
      <c r="HD72" s="1460"/>
      <c r="HE72" s="1460"/>
      <c r="HF72" s="1460"/>
      <c r="HG72" s="1460"/>
      <c r="HH72" s="1460"/>
      <c r="HI72" s="1460"/>
      <c r="HJ72" s="1460"/>
      <c r="HK72" s="1460"/>
      <c r="HL72" s="1460"/>
      <c r="HM72" s="1460"/>
      <c r="HN72" s="1460"/>
      <c r="HO72" s="1460"/>
      <c r="HP72" s="1460"/>
      <c r="HQ72" s="1460"/>
      <c r="HR72" s="1460"/>
      <c r="HS72" s="1460"/>
      <c r="HT72" s="1460"/>
      <c r="HU72" s="1460"/>
      <c r="HV72" s="1460"/>
      <c r="HW72" s="1460"/>
      <c r="HX72" s="1460"/>
      <c r="HY72" s="1460"/>
      <c r="HZ72" s="1460"/>
      <c r="IA72" s="1460"/>
      <c r="IB72" s="1460"/>
      <c r="IC72" s="1460"/>
      <c r="ID72" s="1460"/>
      <c r="IE72" s="1460"/>
      <c r="IF72" s="1460"/>
      <c r="IG72" s="1460"/>
      <c r="IH72" s="1460"/>
      <c r="II72" s="1460"/>
      <c r="IJ72" s="1460"/>
      <c r="IK72" s="1460"/>
      <c r="IL72" s="1460"/>
      <c r="IM72" s="1460"/>
      <c r="IN72" s="1460"/>
      <c r="IO72" s="1460"/>
      <c r="IP72" s="1460"/>
      <c r="IQ72" s="1460"/>
      <c r="IR72" s="1460"/>
      <c r="IS72" s="1460"/>
      <c r="IT72" s="1460"/>
      <c r="IU72" s="1460"/>
      <c r="IV72" s="1460"/>
    </row>
    <row r="73" spans="1:256" s="1127" customFormat="1" ht="39.75" customHeight="1" thickBot="1">
      <c r="A73" s="1460"/>
      <c r="B73" s="2742"/>
      <c r="C73" s="2743"/>
      <c r="D73" s="2743"/>
      <c r="E73" s="2743"/>
      <c r="F73" s="2743"/>
      <c r="G73" s="2743"/>
      <c r="H73" s="2743"/>
      <c r="I73" s="2743"/>
      <c r="J73" s="2743"/>
      <c r="K73" s="2743"/>
      <c r="L73" s="2743"/>
      <c r="M73" s="2743"/>
      <c r="N73" s="2743"/>
      <c r="O73" s="2743"/>
      <c r="P73" s="2743"/>
      <c r="Q73" s="2743"/>
      <c r="R73" s="2743"/>
      <c r="S73" s="2743"/>
      <c r="T73" s="2744"/>
      <c r="U73" s="2749"/>
      <c r="V73" s="2754"/>
      <c r="W73" s="2560"/>
      <c r="X73" s="2755"/>
      <c r="Y73" s="2761"/>
      <c r="Z73" s="2762"/>
      <c r="AA73" s="2761"/>
      <c r="AB73" s="2762"/>
      <c r="AC73" s="1460"/>
      <c r="AD73" s="1460"/>
      <c r="AE73" s="2766"/>
      <c r="AF73" s="2767"/>
      <c r="AG73" s="2767"/>
      <c r="AH73" s="2768"/>
      <c r="AI73" s="1845"/>
      <c r="AJ73" s="1845"/>
      <c r="AK73" s="2775"/>
      <c r="AL73" s="2776"/>
      <c r="AM73" s="2776"/>
      <c r="AN73" s="2777"/>
      <c r="AO73" s="2775"/>
      <c r="AP73" s="2777"/>
      <c r="AQ73" s="2766"/>
      <c r="AR73" s="2767"/>
      <c r="AS73" s="2767"/>
      <c r="AT73" s="2767"/>
      <c r="AU73" s="2767"/>
      <c r="AV73" s="2768"/>
      <c r="AW73" s="2783"/>
      <c r="AX73" s="2784"/>
      <c r="AY73" s="2761"/>
      <c r="AZ73" s="2786"/>
      <c r="BA73" s="2788"/>
      <c r="BB73" s="1460"/>
      <c r="BC73" s="1460"/>
      <c r="BD73" s="1460"/>
      <c r="BE73" s="1460"/>
      <c r="BF73" s="1460"/>
      <c r="BG73" s="1460"/>
      <c r="BH73" s="1460"/>
      <c r="BI73" s="1460"/>
      <c r="BJ73" s="1460"/>
      <c r="BK73" s="1460"/>
      <c r="BL73" s="1460"/>
      <c r="BM73" s="1460"/>
      <c r="BN73" s="1460"/>
      <c r="BO73" s="1460"/>
      <c r="BP73" s="1460"/>
      <c r="BQ73" s="1460"/>
      <c r="BR73" s="1460"/>
      <c r="BS73" s="1460"/>
      <c r="BT73" s="1460"/>
      <c r="BU73" s="1460"/>
      <c r="BV73" s="1460"/>
      <c r="BW73" s="1460"/>
      <c r="BX73" s="1460"/>
      <c r="BY73" s="1460"/>
      <c r="BZ73" s="1460"/>
      <c r="CA73" s="1460"/>
      <c r="CB73" s="1460"/>
      <c r="CC73" s="1460"/>
      <c r="CD73" s="1460"/>
      <c r="CE73" s="1460"/>
      <c r="CF73" s="1460"/>
      <c r="CG73" s="1460"/>
      <c r="CH73" s="1460"/>
      <c r="CI73" s="1460"/>
      <c r="CJ73" s="1460"/>
      <c r="CK73" s="1460"/>
      <c r="CL73" s="1460"/>
      <c r="CM73" s="1460"/>
      <c r="CN73" s="1460"/>
      <c r="CO73" s="1460"/>
      <c r="CP73" s="1460"/>
      <c r="CQ73" s="1460"/>
      <c r="CR73" s="1460"/>
      <c r="CS73" s="1460"/>
      <c r="CT73" s="1460"/>
      <c r="CU73" s="1460"/>
      <c r="CV73" s="1460"/>
      <c r="CW73" s="1460"/>
      <c r="CX73" s="1460"/>
      <c r="CY73" s="1460"/>
      <c r="CZ73" s="1460"/>
      <c r="DA73" s="1460"/>
      <c r="DB73" s="1460"/>
      <c r="DC73" s="1460"/>
      <c r="DD73" s="1460"/>
      <c r="DE73" s="1460"/>
      <c r="DF73" s="1460"/>
      <c r="DG73" s="1460"/>
      <c r="DH73" s="1460"/>
      <c r="DI73" s="1460"/>
      <c r="DJ73" s="1460"/>
      <c r="DK73" s="1460"/>
      <c r="DL73" s="1460"/>
      <c r="DM73" s="1460"/>
      <c r="DN73" s="1460"/>
      <c r="DO73" s="1460"/>
      <c r="DP73" s="1460"/>
      <c r="DQ73" s="1460"/>
      <c r="DR73" s="1460"/>
      <c r="DS73" s="1460"/>
      <c r="DT73" s="1460"/>
      <c r="DU73" s="1460"/>
      <c r="DV73" s="1460"/>
      <c r="DW73" s="1460"/>
      <c r="DX73" s="1460"/>
      <c r="DY73" s="1460"/>
      <c r="DZ73" s="1460"/>
      <c r="EA73" s="1460"/>
      <c r="EB73" s="1460"/>
      <c r="EC73" s="1460"/>
      <c r="ED73" s="1460"/>
      <c r="EE73" s="1460"/>
      <c r="EF73" s="1460"/>
      <c r="EG73" s="1460"/>
      <c r="EH73" s="1460"/>
      <c r="EI73" s="1460"/>
      <c r="EJ73" s="1460"/>
      <c r="EK73" s="1460"/>
      <c r="EL73" s="1460"/>
      <c r="EM73" s="1460"/>
      <c r="EN73" s="1460"/>
      <c r="EO73" s="1460"/>
      <c r="EP73" s="1460"/>
      <c r="EQ73" s="1460"/>
      <c r="ER73" s="1460"/>
      <c r="ES73" s="1460"/>
      <c r="ET73" s="1460"/>
      <c r="EU73" s="1460"/>
      <c r="EV73" s="1460"/>
      <c r="EW73" s="1460"/>
      <c r="EX73" s="1460"/>
      <c r="EY73" s="1460"/>
      <c r="EZ73" s="1460"/>
      <c r="FA73" s="1460"/>
      <c r="FB73" s="1460"/>
      <c r="FC73" s="1460"/>
      <c r="FD73" s="1460"/>
      <c r="FE73" s="1460"/>
      <c r="FF73" s="1460"/>
      <c r="FG73" s="1460"/>
      <c r="FH73" s="1460"/>
      <c r="FI73" s="1460"/>
      <c r="FJ73" s="1460"/>
      <c r="FK73" s="1460"/>
      <c r="FL73" s="1460"/>
      <c r="FM73" s="1460"/>
      <c r="FN73" s="1460"/>
      <c r="FO73" s="1460"/>
      <c r="FP73" s="1460"/>
      <c r="FQ73" s="1460"/>
      <c r="FR73" s="1460"/>
      <c r="FS73" s="1460"/>
      <c r="FT73" s="1460"/>
      <c r="FU73" s="1460"/>
      <c r="FV73" s="1460"/>
      <c r="FW73" s="1460"/>
      <c r="FX73" s="1460"/>
      <c r="FY73" s="1460"/>
      <c r="FZ73" s="1460"/>
      <c r="GA73" s="1460"/>
      <c r="GB73" s="1460"/>
      <c r="GC73" s="1460"/>
      <c r="GD73" s="1460"/>
      <c r="GE73" s="1460"/>
      <c r="GF73" s="1460"/>
      <c r="GG73" s="1460"/>
      <c r="GH73" s="1460"/>
      <c r="GI73" s="1460"/>
      <c r="GJ73" s="1460"/>
      <c r="GK73" s="1460"/>
      <c r="GL73" s="1460"/>
      <c r="GM73" s="1460"/>
      <c r="GN73" s="1460"/>
      <c r="GO73" s="1460"/>
      <c r="GP73" s="1460"/>
      <c r="GQ73" s="1460"/>
      <c r="GR73" s="1460"/>
      <c r="GS73" s="1460"/>
      <c r="GT73" s="1460"/>
      <c r="GU73" s="1460"/>
      <c r="GV73" s="1460"/>
      <c r="GW73" s="1460"/>
      <c r="GX73" s="1460"/>
      <c r="GY73" s="1460"/>
      <c r="GZ73" s="1460"/>
      <c r="HA73" s="1460"/>
      <c r="HB73" s="1460"/>
      <c r="HC73" s="1460"/>
      <c r="HD73" s="1460"/>
      <c r="HE73" s="1460"/>
      <c r="HF73" s="1460"/>
      <c r="HG73" s="1460"/>
      <c r="HH73" s="1460"/>
      <c r="HI73" s="1460"/>
      <c r="HJ73" s="1460"/>
      <c r="HK73" s="1460"/>
      <c r="HL73" s="1460"/>
      <c r="HM73" s="1460"/>
      <c r="HN73" s="1460"/>
      <c r="HO73" s="1460"/>
      <c r="HP73" s="1460"/>
      <c r="HQ73" s="1460"/>
      <c r="HR73" s="1460"/>
      <c r="HS73" s="1460"/>
      <c r="HT73" s="1460"/>
      <c r="HU73" s="1460"/>
      <c r="HV73" s="1460"/>
      <c r="HW73" s="1460"/>
      <c r="HX73" s="1460"/>
      <c r="HY73" s="1460"/>
      <c r="HZ73" s="1460"/>
      <c r="IA73" s="1460"/>
      <c r="IB73" s="1460"/>
      <c r="IC73" s="1460"/>
      <c r="ID73" s="1460"/>
      <c r="IE73" s="1460"/>
      <c r="IF73" s="1460"/>
      <c r="IG73" s="1460"/>
      <c r="IH73" s="1460"/>
      <c r="II73" s="1460"/>
      <c r="IJ73" s="1460"/>
      <c r="IK73" s="1460"/>
      <c r="IL73" s="1460"/>
      <c r="IM73" s="1460"/>
      <c r="IN73" s="1460"/>
      <c r="IO73" s="1460"/>
      <c r="IP73" s="1460"/>
      <c r="IQ73" s="1460"/>
      <c r="IR73" s="1460"/>
      <c r="IS73" s="1460"/>
      <c r="IT73" s="1460"/>
      <c r="IU73" s="1460"/>
      <c r="IV73" s="1460"/>
    </row>
    <row r="74" spans="1:256" s="1127" customFormat="1" ht="39.75" customHeight="1" thickBot="1" thickTop="1">
      <c r="A74" s="1460"/>
      <c r="B74" s="2745"/>
      <c r="C74" s="2746"/>
      <c r="D74" s="2746"/>
      <c r="E74" s="2746"/>
      <c r="F74" s="2746"/>
      <c r="G74" s="2746"/>
      <c r="H74" s="2746"/>
      <c r="I74" s="2746"/>
      <c r="J74" s="2746"/>
      <c r="K74" s="2746"/>
      <c r="L74" s="2746"/>
      <c r="M74" s="2746"/>
      <c r="N74" s="2746"/>
      <c r="O74" s="2746"/>
      <c r="P74" s="2746"/>
      <c r="Q74" s="2746"/>
      <c r="R74" s="2746"/>
      <c r="S74" s="2746"/>
      <c r="T74" s="2747"/>
      <c r="U74" s="2750"/>
      <c r="V74" s="2756"/>
      <c r="W74" s="2757"/>
      <c r="X74" s="2758"/>
      <c r="Y74" s="1039" t="s">
        <v>56</v>
      </c>
      <c r="Z74" s="1040" t="s">
        <v>57</v>
      </c>
      <c r="AA74" s="1039" t="s">
        <v>56</v>
      </c>
      <c r="AB74" s="1846" t="s">
        <v>57</v>
      </c>
      <c r="AC74" s="1847"/>
      <c r="AD74" s="1847"/>
      <c r="AE74" s="2769"/>
      <c r="AF74" s="2770"/>
      <c r="AG74" s="2770"/>
      <c r="AH74" s="2771"/>
      <c r="AI74" s="1043"/>
      <c r="AJ74" s="1043"/>
      <c r="AK74" s="2778"/>
      <c r="AL74" s="2779"/>
      <c r="AM74" s="2779"/>
      <c r="AN74" s="2780"/>
      <c r="AO74" s="2778"/>
      <c r="AP74" s="2780"/>
      <c r="AQ74" s="2769"/>
      <c r="AR74" s="2770"/>
      <c r="AS74" s="2770"/>
      <c r="AT74" s="2770"/>
      <c r="AU74" s="2770"/>
      <c r="AV74" s="2771"/>
      <c r="AW74" s="1044" t="s">
        <v>56</v>
      </c>
      <c r="AX74" s="1045" t="s">
        <v>57</v>
      </c>
      <c r="AY74" s="1044" t="s">
        <v>56</v>
      </c>
      <c r="AZ74" s="1046" t="s">
        <v>57</v>
      </c>
      <c r="BA74" s="1047" t="s">
        <v>56</v>
      </c>
      <c r="BB74" s="1460"/>
      <c r="BC74" s="1460"/>
      <c r="BD74" s="1460"/>
      <c r="BE74" s="1460"/>
      <c r="BF74" s="1460"/>
      <c r="BG74" s="1460"/>
      <c r="BH74" s="1460"/>
      <c r="BI74" s="1460"/>
      <c r="BJ74" s="1460"/>
      <c r="BK74" s="1460"/>
      <c r="BL74" s="1460"/>
      <c r="BM74" s="1460"/>
      <c r="BN74" s="1460"/>
      <c r="BO74" s="1460"/>
      <c r="BP74" s="1460"/>
      <c r="BQ74" s="1460"/>
      <c r="BR74" s="1460"/>
      <c r="BS74" s="1460"/>
      <c r="BT74" s="1460"/>
      <c r="BU74" s="1460"/>
      <c r="BV74" s="1460"/>
      <c r="BW74" s="1460"/>
      <c r="BX74" s="1460"/>
      <c r="BY74" s="1460"/>
      <c r="BZ74" s="1460"/>
      <c r="CA74" s="1460"/>
      <c r="CB74" s="1460"/>
      <c r="CC74" s="1460"/>
      <c r="CD74" s="1460"/>
      <c r="CE74" s="1460"/>
      <c r="CF74" s="1460"/>
      <c r="CG74" s="1460"/>
      <c r="CH74" s="1460"/>
      <c r="CI74" s="1460"/>
      <c r="CJ74" s="1460"/>
      <c r="CK74" s="1460"/>
      <c r="CL74" s="1460"/>
      <c r="CM74" s="1460"/>
      <c r="CN74" s="1460"/>
      <c r="CO74" s="1460"/>
      <c r="CP74" s="1460"/>
      <c r="CQ74" s="1460"/>
      <c r="CR74" s="1460"/>
      <c r="CS74" s="1460"/>
      <c r="CT74" s="1460"/>
      <c r="CU74" s="1460"/>
      <c r="CV74" s="1460"/>
      <c r="CW74" s="1460"/>
      <c r="CX74" s="1460"/>
      <c r="CY74" s="1460"/>
      <c r="CZ74" s="1460"/>
      <c r="DA74" s="1460"/>
      <c r="DB74" s="1460"/>
      <c r="DC74" s="1460"/>
      <c r="DD74" s="1460"/>
      <c r="DE74" s="1460"/>
      <c r="DF74" s="1460"/>
      <c r="DG74" s="1460"/>
      <c r="DH74" s="1460"/>
      <c r="DI74" s="1460"/>
      <c r="DJ74" s="1460"/>
      <c r="DK74" s="1460"/>
      <c r="DL74" s="1460"/>
      <c r="DM74" s="1460"/>
      <c r="DN74" s="1460"/>
      <c r="DO74" s="1460"/>
      <c r="DP74" s="1460"/>
      <c r="DQ74" s="1460"/>
      <c r="DR74" s="1460"/>
      <c r="DS74" s="1460"/>
      <c r="DT74" s="1460"/>
      <c r="DU74" s="1460"/>
      <c r="DV74" s="1460"/>
      <c r="DW74" s="1460"/>
      <c r="DX74" s="1460"/>
      <c r="DY74" s="1460"/>
      <c r="DZ74" s="1460"/>
      <c r="EA74" s="1460"/>
      <c r="EB74" s="1460"/>
      <c r="EC74" s="1460"/>
      <c r="ED74" s="1460"/>
      <c r="EE74" s="1460"/>
      <c r="EF74" s="1460"/>
      <c r="EG74" s="1460"/>
      <c r="EH74" s="1460"/>
      <c r="EI74" s="1460"/>
      <c r="EJ74" s="1460"/>
      <c r="EK74" s="1460"/>
      <c r="EL74" s="1460"/>
      <c r="EM74" s="1460"/>
      <c r="EN74" s="1460"/>
      <c r="EO74" s="1460"/>
      <c r="EP74" s="1460"/>
      <c r="EQ74" s="1460"/>
      <c r="ER74" s="1460"/>
      <c r="ES74" s="1460"/>
      <c r="ET74" s="1460"/>
      <c r="EU74" s="1460"/>
      <c r="EV74" s="1460"/>
      <c r="EW74" s="1460"/>
      <c r="EX74" s="1460"/>
      <c r="EY74" s="1460"/>
      <c r="EZ74" s="1460"/>
      <c r="FA74" s="1460"/>
      <c r="FB74" s="1460"/>
      <c r="FC74" s="1460"/>
      <c r="FD74" s="1460"/>
      <c r="FE74" s="1460"/>
      <c r="FF74" s="1460"/>
      <c r="FG74" s="1460"/>
      <c r="FH74" s="1460"/>
      <c r="FI74" s="1460"/>
      <c r="FJ74" s="1460"/>
      <c r="FK74" s="1460"/>
      <c r="FL74" s="1460"/>
      <c r="FM74" s="1460"/>
      <c r="FN74" s="1460"/>
      <c r="FO74" s="1460"/>
      <c r="FP74" s="1460"/>
      <c r="FQ74" s="1460"/>
      <c r="FR74" s="1460"/>
      <c r="FS74" s="1460"/>
      <c r="FT74" s="1460"/>
      <c r="FU74" s="1460"/>
      <c r="FV74" s="1460"/>
      <c r="FW74" s="1460"/>
      <c r="FX74" s="1460"/>
      <c r="FY74" s="1460"/>
      <c r="FZ74" s="1460"/>
      <c r="GA74" s="1460"/>
      <c r="GB74" s="1460"/>
      <c r="GC74" s="1460"/>
      <c r="GD74" s="1460"/>
      <c r="GE74" s="1460"/>
      <c r="GF74" s="1460"/>
      <c r="GG74" s="1460"/>
      <c r="GH74" s="1460"/>
      <c r="GI74" s="1460"/>
      <c r="GJ74" s="1460"/>
      <c r="GK74" s="1460"/>
      <c r="GL74" s="1460"/>
      <c r="GM74" s="1460"/>
      <c r="GN74" s="1460"/>
      <c r="GO74" s="1460"/>
      <c r="GP74" s="1460"/>
      <c r="GQ74" s="1460"/>
      <c r="GR74" s="1460"/>
      <c r="GS74" s="1460"/>
      <c r="GT74" s="1460"/>
      <c r="GU74" s="1460"/>
      <c r="GV74" s="1460"/>
      <c r="GW74" s="1460"/>
      <c r="GX74" s="1460"/>
      <c r="GY74" s="1460"/>
      <c r="GZ74" s="1460"/>
      <c r="HA74" s="1460"/>
      <c r="HB74" s="1460"/>
      <c r="HC74" s="1460"/>
      <c r="HD74" s="1460"/>
      <c r="HE74" s="1460"/>
      <c r="HF74" s="1460"/>
      <c r="HG74" s="1460"/>
      <c r="HH74" s="1460"/>
      <c r="HI74" s="1460"/>
      <c r="HJ74" s="1460"/>
      <c r="HK74" s="1460"/>
      <c r="HL74" s="1460"/>
      <c r="HM74" s="1460"/>
      <c r="HN74" s="1460"/>
      <c r="HO74" s="1460"/>
      <c r="HP74" s="1460"/>
      <c r="HQ74" s="1460"/>
      <c r="HR74" s="1460"/>
      <c r="HS74" s="1460"/>
      <c r="HT74" s="1460"/>
      <c r="HU74" s="1460"/>
      <c r="HV74" s="1460"/>
      <c r="HW74" s="1460"/>
      <c r="HX74" s="1460"/>
      <c r="HY74" s="1460"/>
      <c r="HZ74" s="1460"/>
      <c r="IA74" s="1460"/>
      <c r="IB74" s="1460"/>
      <c r="IC74" s="1460"/>
      <c r="ID74" s="1460"/>
      <c r="IE74" s="1460"/>
      <c r="IF74" s="1460"/>
      <c r="IG74" s="1460"/>
      <c r="IH74" s="1460"/>
      <c r="II74" s="1460"/>
      <c r="IJ74" s="1460"/>
      <c r="IK74" s="1460"/>
      <c r="IL74" s="1460"/>
      <c r="IM74" s="1460"/>
      <c r="IN74" s="1460"/>
      <c r="IO74" s="1460"/>
      <c r="IP74" s="1460"/>
      <c r="IQ74" s="1460"/>
      <c r="IR74" s="1460"/>
      <c r="IS74" s="1460"/>
      <c r="IT74" s="1460"/>
      <c r="IU74" s="1460"/>
      <c r="IV74" s="1460"/>
    </row>
    <row r="75" spans="1:256" s="1127" customFormat="1" ht="39.75" customHeight="1" thickTop="1">
      <c r="A75" s="1460"/>
      <c r="B75" s="2739" t="s">
        <v>58</v>
      </c>
      <c r="C75" s="2740"/>
      <c r="D75" s="2740"/>
      <c r="E75" s="2740"/>
      <c r="F75" s="2740"/>
      <c r="G75" s="2740"/>
      <c r="H75" s="2740"/>
      <c r="I75" s="2740"/>
      <c r="J75" s="2740"/>
      <c r="K75" s="2740"/>
      <c r="L75" s="2740"/>
      <c r="M75" s="2740"/>
      <c r="N75" s="2740"/>
      <c r="O75" s="2740"/>
      <c r="P75" s="2740"/>
      <c r="Q75" s="2740"/>
      <c r="R75" s="2740"/>
      <c r="S75" s="2740"/>
      <c r="T75" s="2741"/>
      <c r="U75" s="2789"/>
      <c r="V75" s="2792"/>
      <c r="W75" s="2793"/>
      <c r="X75" s="2794"/>
      <c r="Y75" s="1048"/>
      <c r="Z75" s="1049"/>
      <c r="AA75" s="1050"/>
      <c r="AB75" s="1848"/>
      <c r="AC75" s="1847"/>
      <c r="AD75" s="1847"/>
      <c r="AE75" s="2795" t="s">
        <v>59</v>
      </c>
      <c r="AF75" s="2796"/>
      <c r="AG75" s="2796"/>
      <c r="AH75" s="2797"/>
      <c r="AI75" s="1849"/>
      <c r="AJ75" s="1849"/>
      <c r="AK75" s="2804" t="s">
        <v>60</v>
      </c>
      <c r="AL75" s="2805"/>
      <c r="AM75" s="2805"/>
      <c r="AN75" s="2806"/>
      <c r="AO75" s="2813"/>
      <c r="AP75" s="2814"/>
      <c r="AQ75" s="2815"/>
      <c r="AR75" s="2816"/>
      <c r="AS75" s="2816"/>
      <c r="AT75" s="2816"/>
      <c r="AU75" s="2816"/>
      <c r="AV75" s="2817"/>
      <c r="AW75" s="1053"/>
      <c r="AX75" s="1054"/>
      <c r="AY75" s="1055"/>
      <c r="AZ75" s="1056"/>
      <c r="BA75" s="1057"/>
      <c r="BB75" s="1850"/>
      <c r="BC75" s="1850"/>
      <c r="BD75" s="1460"/>
      <c r="BE75" s="1460"/>
      <c r="BF75" s="1460"/>
      <c r="BG75" s="1460"/>
      <c r="BH75" s="1460"/>
      <c r="BI75" s="1460"/>
      <c r="BJ75" s="1460"/>
      <c r="BK75" s="1460"/>
      <c r="BL75" s="1460"/>
      <c r="BM75" s="1460"/>
      <c r="BN75" s="1460"/>
      <c r="BO75" s="1460"/>
      <c r="BP75" s="1460"/>
      <c r="BQ75" s="1460"/>
      <c r="BR75" s="1460"/>
      <c r="BS75" s="1460"/>
      <c r="BT75" s="1460"/>
      <c r="BU75" s="1460"/>
      <c r="BV75" s="1460"/>
      <c r="BW75" s="1460"/>
      <c r="BX75" s="1460"/>
      <c r="BY75" s="1460"/>
      <c r="BZ75" s="1460"/>
      <c r="CA75" s="1460"/>
      <c r="CB75" s="1460"/>
      <c r="CC75" s="1460"/>
      <c r="CD75" s="1460"/>
      <c r="CE75" s="1460"/>
      <c r="CF75" s="1460"/>
      <c r="CG75" s="1460"/>
      <c r="CH75" s="1460"/>
      <c r="CI75" s="1460"/>
      <c r="CJ75" s="1460"/>
      <c r="CK75" s="1460"/>
      <c r="CL75" s="1460"/>
      <c r="CM75" s="1460"/>
      <c r="CN75" s="1460"/>
      <c r="CO75" s="1460"/>
      <c r="CP75" s="1460"/>
      <c r="CQ75" s="1460"/>
      <c r="CR75" s="1460"/>
      <c r="CS75" s="1460"/>
      <c r="CT75" s="1460"/>
      <c r="CU75" s="1460"/>
      <c r="CV75" s="1460"/>
      <c r="CW75" s="1460"/>
      <c r="CX75" s="1460"/>
      <c r="CY75" s="1460"/>
      <c r="CZ75" s="1460"/>
      <c r="DA75" s="1460"/>
      <c r="DB75" s="1460"/>
      <c r="DC75" s="1460"/>
      <c r="DD75" s="1460"/>
      <c r="DE75" s="1460"/>
      <c r="DF75" s="1460"/>
      <c r="DG75" s="1460"/>
      <c r="DH75" s="1460"/>
      <c r="DI75" s="1460"/>
      <c r="DJ75" s="1460"/>
      <c r="DK75" s="1460"/>
      <c r="DL75" s="1460"/>
      <c r="DM75" s="1460"/>
      <c r="DN75" s="1460"/>
      <c r="DO75" s="1460"/>
      <c r="DP75" s="1460"/>
      <c r="DQ75" s="1460"/>
      <c r="DR75" s="1460"/>
      <c r="DS75" s="1460"/>
      <c r="DT75" s="1460"/>
      <c r="DU75" s="1460"/>
      <c r="DV75" s="1460"/>
      <c r="DW75" s="1460"/>
      <c r="DX75" s="1460"/>
      <c r="DY75" s="1460"/>
      <c r="DZ75" s="1460"/>
      <c r="EA75" s="1460"/>
      <c r="EB75" s="1460"/>
      <c r="EC75" s="1460"/>
      <c r="ED75" s="1460"/>
      <c r="EE75" s="1460"/>
      <c r="EF75" s="1460"/>
      <c r="EG75" s="1460"/>
      <c r="EH75" s="1460"/>
      <c r="EI75" s="1460"/>
      <c r="EJ75" s="1460"/>
      <c r="EK75" s="1460"/>
      <c r="EL75" s="1460"/>
      <c r="EM75" s="1460"/>
      <c r="EN75" s="1460"/>
      <c r="EO75" s="1460"/>
      <c r="EP75" s="1460"/>
      <c r="EQ75" s="1460"/>
      <c r="ER75" s="1460"/>
      <c r="ES75" s="1460"/>
      <c r="ET75" s="1460"/>
      <c r="EU75" s="1460"/>
      <c r="EV75" s="1460"/>
      <c r="EW75" s="1460"/>
      <c r="EX75" s="1460"/>
      <c r="EY75" s="1460"/>
      <c r="EZ75" s="1460"/>
      <c r="FA75" s="1460"/>
      <c r="FB75" s="1460"/>
      <c r="FC75" s="1460"/>
      <c r="FD75" s="1460"/>
      <c r="FE75" s="1460"/>
      <c r="FF75" s="1460"/>
      <c r="FG75" s="1460"/>
      <c r="FH75" s="1460"/>
      <c r="FI75" s="1460"/>
      <c r="FJ75" s="1460"/>
      <c r="FK75" s="1460"/>
      <c r="FL75" s="1460"/>
      <c r="FM75" s="1460"/>
      <c r="FN75" s="1460"/>
      <c r="FO75" s="1460"/>
      <c r="FP75" s="1460"/>
      <c r="FQ75" s="1460"/>
      <c r="FR75" s="1460"/>
      <c r="FS75" s="1460"/>
      <c r="FT75" s="1460"/>
      <c r="FU75" s="1460"/>
      <c r="FV75" s="1460"/>
      <c r="FW75" s="1460"/>
      <c r="FX75" s="1460"/>
      <c r="FY75" s="1460"/>
      <c r="FZ75" s="1460"/>
      <c r="GA75" s="1460"/>
      <c r="GB75" s="1460"/>
      <c r="GC75" s="1460"/>
      <c r="GD75" s="1460"/>
      <c r="GE75" s="1460"/>
      <c r="GF75" s="1460"/>
      <c r="GG75" s="1460"/>
      <c r="GH75" s="1460"/>
      <c r="GI75" s="1460"/>
      <c r="GJ75" s="1460"/>
      <c r="GK75" s="1460"/>
      <c r="GL75" s="1460"/>
      <c r="GM75" s="1460"/>
      <c r="GN75" s="1460"/>
      <c r="GO75" s="1460"/>
      <c r="GP75" s="1460"/>
      <c r="GQ75" s="1460"/>
      <c r="GR75" s="1460"/>
      <c r="GS75" s="1460"/>
      <c r="GT75" s="1460"/>
      <c r="GU75" s="1460"/>
      <c r="GV75" s="1460"/>
      <c r="GW75" s="1460"/>
      <c r="GX75" s="1460"/>
      <c r="GY75" s="1460"/>
      <c r="GZ75" s="1460"/>
      <c r="HA75" s="1460"/>
      <c r="HB75" s="1460"/>
      <c r="HC75" s="1460"/>
      <c r="HD75" s="1460"/>
      <c r="HE75" s="1460"/>
      <c r="HF75" s="1460"/>
      <c r="HG75" s="1460"/>
      <c r="HH75" s="1460"/>
      <c r="HI75" s="1460"/>
      <c r="HJ75" s="1460"/>
      <c r="HK75" s="1460"/>
      <c r="HL75" s="1460"/>
      <c r="HM75" s="1460"/>
      <c r="HN75" s="1460"/>
      <c r="HO75" s="1460"/>
      <c r="HP75" s="1460"/>
      <c r="HQ75" s="1460"/>
      <c r="HR75" s="1460"/>
      <c r="HS75" s="1460"/>
      <c r="HT75" s="1460"/>
      <c r="HU75" s="1460"/>
      <c r="HV75" s="1460"/>
      <c r="HW75" s="1460"/>
      <c r="HX75" s="1460"/>
      <c r="HY75" s="1460"/>
      <c r="HZ75" s="1460"/>
      <c r="IA75" s="1460"/>
      <c r="IB75" s="1460"/>
      <c r="IC75" s="1460"/>
      <c r="ID75" s="1460"/>
      <c r="IE75" s="1460"/>
      <c r="IF75" s="1460"/>
      <c r="IG75" s="1460"/>
      <c r="IH75" s="1460"/>
      <c r="II75" s="1460"/>
      <c r="IJ75" s="1460"/>
      <c r="IK75" s="1460"/>
      <c r="IL75" s="1460"/>
      <c r="IM75" s="1460"/>
      <c r="IN75" s="1460"/>
      <c r="IO75" s="1460"/>
      <c r="IP75" s="1460"/>
      <c r="IQ75" s="1460"/>
      <c r="IR75" s="1460"/>
      <c r="IS75" s="1460"/>
      <c r="IT75" s="1460"/>
      <c r="IU75" s="1460"/>
      <c r="IV75" s="1460"/>
    </row>
    <row r="76" spans="1:256" s="1127" customFormat="1" ht="39.75" customHeight="1">
      <c r="A76" s="1460"/>
      <c r="B76" s="2742"/>
      <c r="C76" s="2743"/>
      <c r="D76" s="2743"/>
      <c r="E76" s="2743"/>
      <c r="F76" s="2743"/>
      <c r="G76" s="2743"/>
      <c r="H76" s="2743"/>
      <c r="I76" s="2743"/>
      <c r="J76" s="2743"/>
      <c r="K76" s="2743"/>
      <c r="L76" s="2743"/>
      <c r="M76" s="2743"/>
      <c r="N76" s="2743"/>
      <c r="O76" s="2743"/>
      <c r="P76" s="2743"/>
      <c r="Q76" s="2743"/>
      <c r="R76" s="2743"/>
      <c r="S76" s="2743"/>
      <c r="T76" s="2744"/>
      <c r="U76" s="2790"/>
      <c r="V76" s="2818"/>
      <c r="W76" s="2819"/>
      <c r="X76" s="2820"/>
      <c r="Y76" s="1059"/>
      <c r="Z76" s="1060"/>
      <c r="AA76" s="1061"/>
      <c r="AB76" s="1851"/>
      <c r="AC76" s="1852"/>
      <c r="AD76" s="1852"/>
      <c r="AE76" s="2798"/>
      <c r="AF76" s="2799"/>
      <c r="AG76" s="2799"/>
      <c r="AH76" s="2800"/>
      <c r="AI76" s="1853"/>
      <c r="AJ76" s="1853"/>
      <c r="AK76" s="2807"/>
      <c r="AL76" s="2808"/>
      <c r="AM76" s="2808"/>
      <c r="AN76" s="2809"/>
      <c r="AO76" s="2821"/>
      <c r="AP76" s="2822"/>
      <c r="AQ76" s="2823"/>
      <c r="AR76" s="2824"/>
      <c r="AS76" s="2824"/>
      <c r="AT76" s="2824"/>
      <c r="AU76" s="2824"/>
      <c r="AV76" s="2825"/>
      <c r="AW76" s="1053"/>
      <c r="AX76" s="1054"/>
      <c r="AY76" s="1065"/>
      <c r="AZ76" s="1056"/>
      <c r="BA76" s="1066"/>
      <c r="BB76" s="1850"/>
      <c r="BC76" s="1850"/>
      <c r="BD76" s="1460"/>
      <c r="BE76" s="1460"/>
      <c r="BF76" s="1460"/>
      <c r="BG76" s="1460"/>
      <c r="BH76" s="1460"/>
      <c r="BI76" s="1460"/>
      <c r="BJ76" s="1460"/>
      <c r="BK76" s="1460"/>
      <c r="BL76" s="1460"/>
      <c r="BM76" s="1460"/>
      <c r="BN76" s="1460"/>
      <c r="BO76" s="1460"/>
      <c r="BP76" s="1460"/>
      <c r="BQ76" s="1460"/>
      <c r="BR76" s="1460"/>
      <c r="BS76" s="1460"/>
      <c r="BT76" s="1460"/>
      <c r="BU76" s="1460"/>
      <c r="BV76" s="1460"/>
      <c r="BW76" s="1460"/>
      <c r="BX76" s="1460"/>
      <c r="BY76" s="1460"/>
      <c r="BZ76" s="1460"/>
      <c r="CA76" s="1460"/>
      <c r="CB76" s="1460"/>
      <c r="CC76" s="1460"/>
      <c r="CD76" s="1460"/>
      <c r="CE76" s="1460"/>
      <c r="CF76" s="1460"/>
      <c r="CG76" s="1460"/>
      <c r="CH76" s="1460"/>
      <c r="CI76" s="1460"/>
      <c r="CJ76" s="1460"/>
      <c r="CK76" s="1460"/>
      <c r="CL76" s="1460"/>
      <c r="CM76" s="1460"/>
      <c r="CN76" s="1460"/>
      <c r="CO76" s="1460"/>
      <c r="CP76" s="1460"/>
      <c r="CQ76" s="1460"/>
      <c r="CR76" s="1460"/>
      <c r="CS76" s="1460"/>
      <c r="CT76" s="1460"/>
      <c r="CU76" s="1460"/>
      <c r="CV76" s="1460"/>
      <c r="CW76" s="1460"/>
      <c r="CX76" s="1460"/>
      <c r="CY76" s="1460"/>
      <c r="CZ76" s="1460"/>
      <c r="DA76" s="1460"/>
      <c r="DB76" s="1460"/>
      <c r="DC76" s="1460"/>
      <c r="DD76" s="1460"/>
      <c r="DE76" s="1460"/>
      <c r="DF76" s="1460"/>
      <c r="DG76" s="1460"/>
      <c r="DH76" s="1460"/>
      <c r="DI76" s="1460"/>
      <c r="DJ76" s="1460"/>
      <c r="DK76" s="1460"/>
      <c r="DL76" s="1460"/>
      <c r="DM76" s="1460"/>
      <c r="DN76" s="1460"/>
      <c r="DO76" s="1460"/>
      <c r="DP76" s="1460"/>
      <c r="DQ76" s="1460"/>
      <c r="DR76" s="1460"/>
      <c r="DS76" s="1460"/>
      <c r="DT76" s="1460"/>
      <c r="DU76" s="1460"/>
      <c r="DV76" s="1460"/>
      <c r="DW76" s="1460"/>
      <c r="DX76" s="1460"/>
      <c r="DY76" s="1460"/>
      <c r="DZ76" s="1460"/>
      <c r="EA76" s="1460"/>
      <c r="EB76" s="1460"/>
      <c r="EC76" s="1460"/>
      <c r="ED76" s="1460"/>
      <c r="EE76" s="1460"/>
      <c r="EF76" s="1460"/>
      <c r="EG76" s="1460"/>
      <c r="EH76" s="1460"/>
      <c r="EI76" s="1460"/>
      <c r="EJ76" s="1460"/>
      <c r="EK76" s="1460"/>
      <c r="EL76" s="1460"/>
      <c r="EM76" s="1460"/>
      <c r="EN76" s="1460"/>
      <c r="EO76" s="1460"/>
      <c r="EP76" s="1460"/>
      <c r="EQ76" s="1460"/>
      <c r="ER76" s="1460"/>
      <c r="ES76" s="1460"/>
      <c r="ET76" s="1460"/>
      <c r="EU76" s="1460"/>
      <c r="EV76" s="1460"/>
      <c r="EW76" s="1460"/>
      <c r="EX76" s="1460"/>
      <c r="EY76" s="1460"/>
      <c r="EZ76" s="1460"/>
      <c r="FA76" s="1460"/>
      <c r="FB76" s="1460"/>
      <c r="FC76" s="1460"/>
      <c r="FD76" s="1460"/>
      <c r="FE76" s="1460"/>
      <c r="FF76" s="1460"/>
      <c r="FG76" s="1460"/>
      <c r="FH76" s="1460"/>
      <c r="FI76" s="1460"/>
      <c r="FJ76" s="1460"/>
      <c r="FK76" s="1460"/>
      <c r="FL76" s="1460"/>
      <c r="FM76" s="1460"/>
      <c r="FN76" s="1460"/>
      <c r="FO76" s="1460"/>
      <c r="FP76" s="1460"/>
      <c r="FQ76" s="1460"/>
      <c r="FR76" s="1460"/>
      <c r="FS76" s="1460"/>
      <c r="FT76" s="1460"/>
      <c r="FU76" s="1460"/>
      <c r="FV76" s="1460"/>
      <c r="FW76" s="1460"/>
      <c r="FX76" s="1460"/>
      <c r="FY76" s="1460"/>
      <c r="FZ76" s="1460"/>
      <c r="GA76" s="1460"/>
      <c r="GB76" s="1460"/>
      <c r="GC76" s="1460"/>
      <c r="GD76" s="1460"/>
      <c r="GE76" s="1460"/>
      <c r="GF76" s="1460"/>
      <c r="GG76" s="1460"/>
      <c r="GH76" s="1460"/>
      <c r="GI76" s="1460"/>
      <c r="GJ76" s="1460"/>
      <c r="GK76" s="1460"/>
      <c r="GL76" s="1460"/>
      <c r="GM76" s="1460"/>
      <c r="GN76" s="1460"/>
      <c r="GO76" s="1460"/>
      <c r="GP76" s="1460"/>
      <c r="GQ76" s="1460"/>
      <c r="GR76" s="1460"/>
      <c r="GS76" s="1460"/>
      <c r="GT76" s="1460"/>
      <c r="GU76" s="1460"/>
      <c r="GV76" s="1460"/>
      <c r="GW76" s="1460"/>
      <c r="GX76" s="1460"/>
      <c r="GY76" s="1460"/>
      <c r="GZ76" s="1460"/>
      <c r="HA76" s="1460"/>
      <c r="HB76" s="1460"/>
      <c r="HC76" s="1460"/>
      <c r="HD76" s="1460"/>
      <c r="HE76" s="1460"/>
      <c r="HF76" s="1460"/>
      <c r="HG76" s="1460"/>
      <c r="HH76" s="1460"/>
      <c r="HI76" s="1460"/>
      <c r="HJ76" s="1460"/>
      <c r="HK76" s="1460"/>
      <c r="HL76" s="1460"/>
      <c r="HM76" s="1460"/>
      <c r="HN76" s="1460"/>
      <c r="HO76" s="1460"/>
      <c r="HP76" s="1460"/>
      <c r="HQ76" s="1460"/>
      <c r="HR76" s="1460"/>
      <c r="HS76" s="1460"/>
      <c r="HT76" s="1460"/>
      <c r="HU76" s="1460"/>
      <c r="HV76" s="1460"/>
      <c r="HW76" s="1460"/>
      <c r="HX76" s="1460"/>
      <c r="HY76" s="1460"/>
      <c r="HZ76" s="1460"/>
      <c r="IA76" s="1460"/>
      <c r="IB76" s="1460"/>
      <c r="IC76" s="1460"/>
      <c r="ID76" s="1460"/>
      <c r="IE76" s="1460"/>
      <c r="IF76" s="1460"/>
      <c r="IG76" s="1460"/>
      <c r="IH76" s="1460"/>
      <c r="II76" s="1460"/>
      <c r="IJ76" s="1460"/>
      <c r="IK76" s="1460"/>
      <c r="IL76" s="1460"/>
      <c r="IM76" s="1460"/>
      <c r="IN76" s="1460"/>
      <c r="IO76" s="1460"/>
      <c r="IP76" s="1460"/>
      <c r="IQ76" s="1460"/>
      <c r="IR76" s="1460"/>
      <c r="IS76" s="1460"/>
      <c r="IT76" s="1460"/>
      <c r="IU76" s="1460"/>
      <c r="IV76" s="1460"/>
    </row>
    <row r="77" spans="1:256" s="1127" customFormat="1" ht="39.75" customHeight="1" thickBot="1">
      <c r="A77" s="1460"/>
      <c r="B77" s="2745"/>
      <c r="C77" s="2746"/>
      <c r="D77" s="2746"/>
      <c r="E77" s="2746"/>
      <c r="F77" s="2746"/>
      <c r="G77" s="2746"/>
      <c r="H77" s="2746"/>
      <c r="I77" s="2746"/>
      <c r="J77" s="2746"/>
      <c r="K77" s="2746"/>
      <c r="L77" s="2746"/>
      <c r="M77" s="2746"/>
      <c r="N77" s="2746"/>
      <c r="O77" s="2746"/>
      <c r="P77" s="2746"/>
      <c r="Q77" s="2746"/>
      <c r="R77" s="2746"/>
      <c r="S77" s="2746"/>
      <c r="T77" s="2747"/>
      <c r="U77" s="2791"/>
      <c r="V77" s="2826"/>
      <c r="W77" s="2827"/>
      <c r="X77" s="2828"/>
      <c r="Y77" s="1067"/>
      <c r="Z77" s="1068"/>
      <c r="AA77" s="1069"/>
      <c r="AB77" s="1854"/>
      <c r="AC77" s="1852"/>
      <c r="AD77" s="1852"/>
      <c r="AE77" s="2798"/>
      <c r="AF77" s="2799"/>
      <c r="AG77" s="2799"/>
      <c r="AH77" s="2800"/>
      <c r="AI77" s="1853"/>
      <c r="AJ77" s="1853"/>
      <c r="AK77" s="2807"/>
      <c r="AL77" s="2808"/>
      <c r="AM77" s="2808"/>
      <c r="AN77" s="2809"/>
      <c r="AO77" s="2821"/>
      <c r="AP77" s="2822"/>
      <c r="AQ77" s="2823"/>
      <c r="AR77" s="2824"/>
      <c r="AS77" s="2824"/>
      <c r="AT77" s="2824"/>
      <c r="AU77" s="2824"/>
      <c r="AV77" s="2825"/>
      <c r="AW77" s="1053"/>
      <c r="AX77" s="1054"/>
      <c r="AY77" s="1065"/>
      <c r="AZ77" s="1056"/>
      <c r="BA77" s="1066"/>
      <c r="BB77" s="1850"/>
      <c r="BC77" s="1850"/>
      <c r="BD77" s="1460"/>
      <c r="BE77" s="1460"/>
      <c r="BF77" s="1460"/>
      <c r="BG77" s="1460"/>
      <c r="BH77" s="1460"/>
      <c r="BI77" s="1460"/>
      <c r="BJ77" s="1460"/>
      <c r="BK77" s="1460"/>
      <c r="BL77" s="1460"/>
      <c r="BM77" s="1460"/>
      <c r="BN77" s="1460"/>
      <c r="BO77" s="1460"/>
      <c r="BP77" s="1460"/>
      <c r="BQ77" s="1460"/>
      <c r="BR77" s="1460"/>
      <c r="BS77" s="1460"/>
      <c r="BT77" s="1460"/>
      <c r="BU77" s="1460"/>
      <c r="BV77" s="1460"/>
      <c r="BW77" s="1460"/>
      <c r="BX77" s="1460"/>
      <c r="BY77" s="1460"/>
      <c r="BZ77" s="1460"/>
      <c r="CA77" s="1460"/>
      <c r="CB77" s="1460"/>
      <c r="CC77" s="1460"/>
      <c r="CD77" s="1460"/>
      <c r="CE77" s="1460"/>
      <c r="CF77" s="1460"/>
      <c r="CG77" s="1460"/>
      <c r="CH77" s="1460"/>
      <c r="CI77" s="1460"/>
      <c r="CJ77" s="1460"/>
      <c r="CK77" s="1460"/>
      <c r="CL77" s="1460"/>
      <c r="CM77" s="1460"/>
      <c r="CN77" s="1460"/>
      <c r="CO77" s="1460"/>
      <c r="CP77" s="1460"/>
      <c r="CQ77" s="1460"/>
      <c r="CR77" s="1460"/>
      <c r="CS77" s="1460"/>
      <c r="CT77" s="1460"/>
      <c r="CU77" s="1460"/>
      <c r="CV77" s="1460"/>
      <c r="CW77" s="1460"/>
      <c r="CX77" s="1460"/>
      <c r="CY77" s="1460"/>
      <c r="CZ77" s="1460"/>
      <c r="DA77" s="1460"/>
      <c r="DB77" s="1460"/>
      <c r="DC77" s="1460"/>
      <c r="DD77" s="1460"/>
      <c r="DE77" s="1460"/>
      <c r="DF77" s="1460"/>
      <c r="DG77" s="1460"/>
      <c r="DH77" s="1460"/>
      <c r="DI77" s="1460"/>
      <c r="DJ77" s="1460"/>
      <c r="DK77" s="1460"/>
      <c r="DL77" s="1460"/>
      <c r="DM77" s="1460"/>
      <c r="DN77" s="1460"/>
      <c r="DO77" s="1460"/>
      <c r="DP77" s="1460"/>
      <c r="DQ77" s="1460"/>
      <c r="DR77" s="1460"/>
      <c r="DS77" s="1460"/>
      <c r="DT77" s="1460"/>
      <c r="DU77" s="1460"/>
      <c r="DV77" s="1460"/>
      <c r="DW77" s="1460"/>
      <c r="DX77" s="1460"/>
      <c r="DY77" s="1460"/>
      <c r="DZ77" s="1460"/>
      <c r="EA77" s="1460"/>
      <c r="EB77" s="1460"/>
      <c r="EC77" s="1460"/>
      <c r="ED77" s="1460"/>
      <c r="EE77" s="1460"/>
      <c r="EF77" s="1460"/>
      <c r="EG77" s="1460"/>
      <c r="EH77" s="1460"/>
      <c r="EI77" s="1460"/>
      <c r="EJ77" s="1460"/>
      <c r="EK77" s="1460"/>
      <c r="EL77" s="1460"/>
      <c r="EM77" s="1460"/>
      <c r="EN77" s="1460"/>
      <c r="EO77" s="1460"/>
      <c r="EP77" s="1460"/>
      <c r="EQ77" s="1460"/>
      <c r="ER77" s="1460"/>
      <c r="ES77" s="1460"/>
      <c r="ET77" s="1460"/>
      <c r="EU77" s="1460"/>
      <c r="EV77" s="1460"/>
      <c r="EW77" s="1460"/>
      <c r="EX77" s="1460"/>
      <c r="EY77" s="1460"/>
      <c r="EZ77" s="1460"/>
      <c r="FA77" s="1460"/>
      <c r="FB77" s="1460"/>
      <c r="FC77" s="1460"/>
      <c r="FD77" s="1460"/>
      <c r="FE77" s="1460"/>
      <c r="FF77" s="1460"/>
      <c r="FG77" s="1460"/>
      <c r="FH77" s="1460"/>
      <c r="FI77" s="1460"/>
      <c r="FJ77" s="1460"/>
      <c r="FK77" s="1460"/>
      <c r="FL77" s="1460"/>
      <c r="FM77" s="1460"/>
      <c r="FN77" s="1460"/>
      <c r="FO77" s="1460"/>
      <c r="FP77" s="1460"/>
      <c r="FQ77" s="1460"/>
      <c r="FR77" s="1460"/>
      <c r="FS77" s="1460"/>
      <c r="FT77" s="1460"/>
      <c r="FU77" s="1460"/>
      <c r="FV77" s="1460"/>
      <c r="FW77" s="1460"/>
      <c r="FX77" s="1460"/>
      <c r="FY77" s="1460"/>
      <c r="FZ77" s="1460"/>
      <c r="GA77" s="1460"/>
      <c r="GB77" s="1460"/>
      <c r="GC77" s="1460"/>
      <c r="GD77" s="1460"/>
      <c r="GE77" s="1460"/>
      <c r="GF77" s="1460"/>
      <c r="GG77" s="1460"/>
      <c r="GH77" s="1460"/>
      <c r="GI77" s="1460"/>
      <c r="GJ77" s="1460"/>
      <c r="GK77" s="1460"/>
      <c r="GL77" s="1460"/>
      <c r="GM77" s="1460"/>
      <c r="GN77" s="1460"/>
      <c r="GO77" s="1460"/>
      <c r="GP77" s="1460"/>
      <c r="GQ77" s="1460"/>
      <c r="GR77" s="1460"/>
      <c r="GS77" s="1460"/>
      <c r="GT77" s="1460"/>
      <c r="GU77" s="1460"/>
      <c r="GV77" s="1460"/>
      <c r="GW77" s="1460"/>
      <c r="GX77" s="1460"/>
      <c r="GY77" s="1460"/>
      <c r="GZ77" s="1460"/>
      <c r="HA77" s="1460"/>
      <c r="HB77" s="1460"/>
      <c r="HC77" s="1460"/>
      <c r="HD77" s="1460"/>
      <c r="HE77" s="1460"/>
      <c r="HF77" s="1460"/>
      <c r="HG77" s="1460"/>
      <c r="HH77" s="1460"/>
      <c r="HI77" s="1460"/>
      <c r="HJ77" s="1460"/>
      <c r="HK77" s="1460"/>
      <c r="HL77" s="1460"/>
      <c r="HM77" s="1460"/>
      <c r="HN77" s="1460"/>
      <c r="HO77" s="1460"/>
      <c r="HP77" s="1460"/>
      <c r="HQ77" s="1460"/>
      <c r="HR77" s="1460"/>
      <c r="HS77" s="1460"/>
      <c r="HT77" s="1460"/>
      <c r="HU77" s="1460"/>
      <c r="HV77" s="1460"/>
      <c r="HW77" s="1460"/>
      <c r="HX77" s="1460"/>
      <c r="HY77" s="1460"/>
      <c r="HZ77" s="1460"/>
      <c r="IA77" s="1460"/>
      <c r="IB77" s="1460"/>
      <c r="IC77" s="1460"/>
      <c r="ID77" s="1460"/>
      <c r="IE77" s="1460"/>
      <c r="IF77" s="1460"/>
      <c r="IG77" s="1460"/>
      <c r="IH77" s="1460"/>
      <c r="II77" s="1460"/>
      <c r="IJ77" s="1460"/>
      <c r="IK77" s="1460"/>
      <c r="IL77" s="1460"/>
      <c r="IM77" s="1460"/>
      <c r="IN77" s="1460"/>
      <c r="IO77" s="1460"/>
      <c r="IP77" s="1460"/>
      <c r="IQ77" s="1460"/>
      <c r="IR77" s="1460"/>
      <c r="IS77" s="1460"/>
      <c r="IT77" s="1460"/>
      <c r="IU77" s="1460"/>
      <c r="IV77" s="1460"/>
    </row>
    <row r="78" spans="1:256" s="1127" customFormat="1" ht="39.75" customHeight="1" thickTop="1">
      <c r="A78" s="1460"/>
      <c r="B78" s="2739" t="s">
        <v>61</v>
      </c>
      <c r="C78" s="2740"/>
      <c r="D78" s="2740"/>
      <c r="E78" s="2740"/>
      <c r="F78" s="2740"/>
      <c r="G78" s="2740"/>
      <c r="H78" s="2740"/>
      <c r="I78" s="2740"/>
      <c r="J78" s="2740"/>
      <c r="K78" s="2740"/>
      <c r="L78" s="2740"/>
      <c r="M78" s="2740"/>
      <c r="N78" s="2740"/>
      <c r="O78" s="2740"/>
      <c r="P78" s="2740"/>
      <c r="Q78" s="2740"/>
      <c r="R78" s="2740"/>
      <c r="S78" s="2740"/>
      <c r="T78" s="2741"/>
      <c r="U78" s="2789"/>
      <c r="V78" s="2792"/>
      <c r="W78" s="2793"/>
      <c r="X78" s="2794"/>
      <c r="Y78" s="1048"/>
      <c r="Z78" s="1049"/>
      <c r="AA78" s="1050"/>
      <c r="AB78" s="1848"/>
      <c r="AC78" s="1852"/>
      <c r="AD78" s="1852"/>
      <c r="AE78" s="2798"/>
      <c r="AF78" s="2799"/>
      <c r="AG78" s="2799"/>
      <c r="AH78" s="2800"/>
      <c r="AI78" s="1853"/>
      <c r="AJ78" s="1853"/>
      <c r="AK78" s="2807"/>
      <c r="AL78" s="2808"/>
      <c r="AM78" s="2808"/>
      <c r="AN78" s="2809"/>
      <c r="AO78" s="2821"/>
      <c r="AP78" s="2822"/>
      <c r="AQ78" s="2823"/>
      <c r="AR78" s="2824"/>
      <c r="AS78" s="2824"/>
      <c r="AT78" s="2824"/>
      <c r="AU78" s="2824"/>
      <c r="AV78" s="2825"/>
      <c r="AW78" s="1053"/>
      <c r="AX78" s="1054"/>
      <c r="AY78" s="1065"/>
      <c r="AZ78" s="1056"/>
      <c r="BA78" s="1066"/>
      <c r="BB78" s="1850"/>
      <c r="BC78" s="1850"/>
      <c r="BD78" s="1460"/>
      <c r="BE78" s="1460"/>
      <c r="BF78" s="1460"/>
      <c r="BG78" s="1460"/>
      <c r="BH78" s="1460"/>
      <c r="BI78" s="1460"/>
      <c r="BJ78" s="1460"/>
      <c r="BK78" s="1460"/>
      <c r="BL78" s="1460"/>
      <c r="BM78" s="1460"/>
      <c r="BN78" s="1460"/>
      <c r="BO78" s="1460"/>
      <c r="BP78" s="1460"/>
      <c r="BQ78" s="1460"/>
      <c r="BR78" s="1460"/>
      <c r="BS78" s="1460"/>
      <c r="BT78" s="1460"/>
      <c r="BU78" s="1460"/>
      <c r="BV78" s="1460"/>
      <c r="BW78" s="1460"/>
      <c r="BX78" s="1460"/>
      <c r="BY78" s="1460"/>
      <c r="BZ78" s="1460"/>
      <c r="CA78" s="1460"/>
      <c r="CB78" s="1460"/>
      <c r="CC78" s="1460"/>
      <c r="CD78" s="1460"/>
      <c r="CE78" s="1460"/>
      <c r="CF78" s="1460"/>
      <c r="CG78" s="1460"/>
      <c r="CH78" s="1460"/>
      <c r="CI78" s="1460"/>
      <c r="CJ78" s="1460"/>
      <c r="CK78" s="1460"/>
      <c r="CL78" s="1460"/>
      <c r="CM78" s="1460"/>
      <c r="CN78" s="1460"/>
      <c r="CO78" s="1460"/>
      <c r="CP78" s="1460"/>
      <c r="CQ78" s="1460"/>
      <c r="CR78" s="1460"/>
      <c r="CS78" s="1460"/>
      <c r="CT78" s="1460"/>
      <c r="CU78" s="1460"/>
      <c r="CV78" s="1460"/>
      <c r="CW78" s="1460"/>
      <c r="CX78" s="1460"/>
      <c r="CY78" s="1460"/>
      <c r="CZ78" s="1460"/>
      <c r="DA78" s="1460"/>
      <c r="DB78" s="1460"/>
      <c r="DC78" s="1460"/>
      <c r="DD78" s="1460"/>
      <c r="DE78" s="1460"/>
      <c r="DF78" s="1460"/>
      <c r="DG78" s="1460"/>
      <c r="DH78" s="1460"/>
      <c r="DI78" s="1460"/>
      <c r="DJ78" s="1460"/>
      <c r="DK78" s="1460"/>
      <c r="DL78" s="1460"/>
      <c r="DM78" s="1460"/>
      <c r="DN78" s="1460"/>
      <c r="DO78" s="1460"/>
      <c r="DP78" s="1460"/>
      <c r="DQ78" s="1460"/>
      <c r="DR78" s="1460"/>
      <c r="DS78" s="1460"/>
      <c r="DT78" s="1460"/>
      <c r="DU78" s="1460"/>
      <c r="DV78" s="1460"/>
      <c r="DW78" s="1460"/>
      <c r="DX78" s="1460"/>
      <c r="DY78" s="1460"/>
      <c r="DZ78" s="1460"/>
      <c r="EA78" s="1460"/>
      <c r="EB78" s="1460"/>
      <c r="EC78" s="1460"/>
      <c r="ED78" s="1460"/>
      <c r="EE78" s="1460"/>
      <c r="EF78" s="1460"/>
      <c r="EG78" s="1460"/>
      <c r="EH78" s="1460"/>
      <c r="EI78" s="1460"/>
      <c r="EJ78" s="1460"/>
      <c r="EK78" s="1460"/>
      <c r="EL78" s="1460"/>
      <c r="EM78" s="1460"/>
      <c r="EN78" s="1460"/>
      <c r="EO78" s="1460"/>
      <c r="EP78" s="1460"/>
      <c r="EQ78" s="1460"/>
      <c r="ER78" s="1460"/>
      <c r="ES78" s="1460"/>
      <c r="ET78" s="1460"/>
      <c r="EU78" s="1460"/>
      <c r="EV78" s="1460"/>
      <c r="EW78" s="1460"/>
      <c r="EX78" s="1460"/>
      <c r="EY78" s="1460"/>
      <c r="EZ78" s="1460"/>
      <c r="FA78" s="1460"/>
      <c r="FB78" s="1460"/>
      <c r="FC78" s="1460"/>
      <c r="FD78" s="1460"/>
      <c r="FE78" s="1460"/>
      <c r="FF78" s="1460"/>
      <c r="FG78" s="1460"/>
      <c r="FH78" s="1460"/>
      <c r="FI78" s="1460"/>
      <c r="FJ78" s="1460"/>
      <c r="FK78" s="1460"/>
      <c r="FL78" s="1460"/>
      <c r="FM78" s="1460"/>
      <c r="FN78" s="1460"/>
      <c r="FO78" s="1460"/>
      <c r="FP78" s="1460"/>
      <c r="FQ78" s="1460"/>
      <c r="FR78" s="1460"/>
      <c r="FS78" s="1460"/>
      <c r="FT78" s="1460"/>
      <c r="FU78" s="1460"/>
      <c r="FV78" s="1460"/>
      <c r="FW78" s="1460"/>
      <c r="FX78" s="1460"/>
      <c r="FY78" s="1460"/>
      <c r="FZ78" s="1460"/>
      <c r="GA78" s="1460"/>
      <c r="GB78" s="1460"/>
      <c r="GC78" s="1460"/>
      <c r="GD78" s="1460"/>
      <c r="GE78" s="1460"/>
      <c r="GF78" s="1460"/>
      <c r="GG78" s="1460"/>
      <c r="GH78" s="1460"/>
      <c r="GI78" s="1460"/>
      <c r="GJ78" s="1460"/>
      <c r="GK78" s="1460"/>
      <c r="GL78" s="1460"/>
      <c r="GM78" s="1460"/>
      <c r="GN78" s="1460"/>
      <c r="GO78" s="1460"/>
      <c r="GP78" s="1460"/>
      <c r="GQ78" s="1460"/>
      <c r="GR78" s="1460"/>
      <c r="GS78" s="1460"/>
      <c r="GT78" s="1460"/>
      <c r="GU78" s="1460"/>
      <c r="GV78" s="1460"/>
      <c r="GW78" s="1460"/>
      <c r="GX78" s="1460"/>
      <c r="GY78" s="1460"/>
      <c r="GZ78" s="1460"/>
      <c r="HA78" s="1460"/>
      <c r="HB78" s="1460"/>
      <c r="HC78" s="1460"/>
      <c r="HD78" s="1460"/>
      <c r="HE78" s="1460"/>
      <c r="HF78" s="1460"/>
      <c r="HG78" s="1460"/>
      <c r="HH78" s="1460"/>
      <c r="HI78" s="1460"/>
      <c r="HJ78" s="1460"/>
      <c r="HK78" s="1460"/>
      <c r="HL78" s="1460"/>
      <c r="HM78" s="1460"/>
      <c r="HN78" s="1460"/>
      <c r="HO78" s="1460"/>
      <c r="HP78" s="1460"/>
      <c r="HQ78" s="1460"/>
      <c r="HR78" s="1460"/>
      <c r="HS78" s="1460"/>
      <c r="HT78" s="1460"/>
      <c r="HU78" s="1460"/>
      <c r="HV78" s="1460"/>
      <c r="HW78" s="1460"/>
      <c r="HX78" s="1460"/>
      <c r="HY78" s="1460"/>
      <c r="HZ78" s="1460"/>
      <c r="IA78" s="1460"/>
      <c r="IB78" s="1460"/>
      <c r="IC78" s="1460"/>
      <c r="ID78" s="1460"/>
      <c r="IE78" s="1460"/>
      <c r="IF78" s="1460"/>
      <c r="IG78" s="1460"/>
      <c r="IH78" s="1460"/>
      <c r="II78" s="1460"/>
      <c r="IJ78" s="1460"/>
      <c r="IK78" s="1460"/>
      <c r="IL78" s="1460"/>
      <c r="IM78" s="1460"/>
      <c r="IN78" s="1460"/>
      <c r="IO78" s="1460"/>
      <c r="IP78" s="1460"/>
      <c r="IQ78" s="1460"/>
      <c r="IR78" s="1460"/>
      <c r="IS78" s="1460"/>
      <c r="IT78" s="1460"/>
      <c r="IU78" s="1460"/>
      <c r="IV78" s="1460"/>
    </row>
    <row r="79" spans="1:256" s="1127" customFormat="1" ht="39.75" customHeight="1" thickBot="1">
      <c r="A79" s="1460"/>
      <c r="B79" s="2745"/>
      <c r="C79" s="2746"/>
      <c r="D79" s="2746"/>
      <c r="E79" s="2746"/>
      <c r="F79" s="2746"/>
      <c r="G79" s="2746"/>
      <c r="H79" s="2746"/>
      <c r="I79" s="2746"/>
      <c r="J79" s="2746"/>
      <c r="K79" s="2746"/>
      <c r="L79" s="2746"/>
      <c r="M79" s="2746"/>
      <c r="N79" s="2746"/>
      <c r="O79" s="2746"/>
      <c r="P79" s="2746"/>
      <c r="Q79" s="2746"/>
      <c r="R79" s="2746"/>
      <c r="S79" s="2746"/>
      <c r="T79" s="2747"/>
      <c r="U79" s="2791"/>
      <c r="V79" s="2826"/>
      <c r="W79" s="2827"/>
      <c r="X79" s="2828"/>
      <c r="Y79" s="1067"/>
      <c r="Z79" s="1068"/>
      <c r="AA79" s="1069"/>
      <c r="AB79" s="1854"/>
      <c r="AC79" s="1855"/>
      <c r="AD79" s="1855"/>
      <c r="AE79" s="2801"/>
      <c r="AF79" s="2802"/>
      <c r="AG79" s="2802"/>
      <c r="AH79" s="2803"/>
      <c r="AI79" s="1856"/>
      <c r="AJ79" s="1856"/>
      <c r="AK79" s="2810"/>
      <c r="AL79" s="2811"/>
      <c r="AM79" s="2811"/>
      <c r="AN79" s="2812"/>
      <c r="AO79" s="2829"/>
      <c r="AP79" s="2830"/>
      <c r="AQ79" s="2831"/>
      <c r="AR79" s="2832"/>
      <c r="AS79" s="2832"/>
      <c r="AT79" s="2832"/>
      <c r="AU79" s="2832"/>
      <c r="AV79" s="2833"/>
      <c r="AW79" s="1073"/>
      <c r="AX79" s="1074"/>
      <c r="AY79" s="1075"/>
      <c r="AZ79" s="1076"/>
      <c r="BA79" s="1077"/>
      <c r="BB79" s="1850"/>
      <c r="BC79" s="1850"/>
      <c r="BD79" s="1460"/>
      <c r="BE79" s="1460"/>
      <c r="BF79" s="1460"/>
      <c r="BG79" s="1460"/>
      <c r="BH79" s="1460"/>
      <c r="BI79" s="1460"/>
      <c r="BJ79" s="1460"/>
      <c r="BK79" s="1460"/>
      <c r="BL79" s="1460"/>
      <c r="BM79" s="1460"/>
      <c r="BN79" s="1460"/>
      <c r="BO79" s="1460"/>
      <c r="BP79" s="1460"/>
      <c r="BQ79" s="1460"/>
      <c r="BR79" s="1460"/>
      <c r="BS79" s="1460"/>
      <c r="BT79" s="1460"/>
      <c r="BU79" s="1460"/>
      <c r="BV79" s="1460"/>
      <c r="BW79" s="1460"/>
      <c r="BX79" s="1460"/>
      <c r="BY79" s="1460"/>
      <c r="BZ79" s="1460"/>
      <c r="CA79" s="1460"/>
      <c r="CB79" s="1460"/>
      <c r="CC79" s="1460"/>
      <c r="CD79" s="1460"/>
      <c r="CE79" s="1460"/>
      <c r="CF79" s="1460"/>
      <c r="CG79" s="1460"/>
      <c r="CH79" s="1460"/>
      <c r="CI79" s="1460"/>
      <c r="CJ79" s="1460"/>
      <c r="CK79" s="1460"/>
      <c r="CL79" s="1460"/>
      <c r="CM79" s="1460"/>
      <c r="CN79" s="1460"/>
      <c r="CO79" s="1460"/>
      <c r="CP79" s="1460"/>
      <c r="CQ79" s="1460"/>
      <c r="CR79" s="1460"/>
      <c r="CS79" s="1460"/>
      <c r="CT79" s="1460"/>
      <c r="CU79" s="1460"/>
      <c r="CV79" s="1460"/>
      <c r="CW79" s="1460"/>
      <c r="CX79" s="1460"/>
      <c r="CY79" s="1460"/>
      <c r="CZ79" s="1460"/>
      <c r="DA79" s="1460"/>
      <c r="DB79" s="1460"/>
      <c r="DC79" s="1460"/>
      <c r="DD79" s="1460"/>
      <c r="DE79" s="1460"/>
      <c r="DF79" s="1460"/>
      <c r="DG79" s="1460"/>
      <c r="DH79" s="1460"/>
      <c r="DI79" s="1460"/>
      <c r="DJ79" s="1460"/>
      <c r="DK79" s="1460"/>
      <c r="DL79" s="1460"/>
      <c r="DM79" s="1460"/>
      <c r="DN79" s="1460"/>
      <c r="DO79" s="1460"/>
      <c r="DP79" s="1460"/>
      <c r="DQ79" s="1460"/>
      <c r="DR79" s="1460"/>
      <c r="DS79" s="1460"/>
      <c r="DT79" s="1460"/>
      <c r="DU79" s="1460"/>
      <c r="DV79" s="1460"/>
      <c r="DW79" s="1460"/>
      <c r="DX79" s="1460"/>
      <c r="DY79" s="1460"/>
      <c r="DZ79" s="1460"/>
      <c r="EA79" s="1460"/>
      <c r="EB79" s="1460"/>
      <c r="EC79" s="1460"/>
      <c r="ED79" s="1460"/>
      <c r="EE79" s="1460"/>
      <c r="EF79" s="1460"/>
      <c r="EG79" s="1460"/>
      <c r="EH79" s="1460"/>
      <c r="EI79" s="1460"/>
      <c r="EJ79" s="1460"/>
      <c r="EK79" s="1460"/>
      <c r="EL79" s="1460"/>
      <c r="EM79" s="1460"/>
      <c r="EN79" s="1460"/>
      <c r="EO79" s="1460"/>
      <c r="EP79" s="1460"/>
      <c r="EQ79" s="1460"/>
      <c r="ER79" s="1460"/>
      <c r="ES79" s="1460"/>
      <c r="ET79" s="1460"/>
      <c r="EU79" s="1460"/>
      <c r="EV79" s="1460"/>
      <c r="EW79" s="1460"/>
      <c r="EX79" s="1460"/>
      <c r="EY79" s="1460"/>
      <c r="EZ79" s="1460"/>
      <c r="FA79" s="1460"/>
      <c r="FB79" s="1460"/>
      <c r="FC79" s="1460"/>
      <c r="FD79" s="1460"/>
      <c r="FE79" s="1460"/>
      <c r="FF79" s="1460"/>
      <c r="FG79" s="1460"/>
      <c r="FH79" s="1460"/>
      <c r="FI79" s="1460"/>
      <c r="FJ79" s="1460"/>
      <c r="FK79" s="1460"/>
      <c r="FL79" s="1460"/>
      <c r="FM79" s="1460"/>
      <c r="FN79" s="1460"/>
      <c r="FO79" s="1460"/>
      <c r="FP79" s="1460"/>
      <c r="FQ79" s="1460"/>
      <c r="FR79" s="1460"/>
      <c r="FS79" s="1460"/>
      <c r="FT79" s="1460"/>
      <c r="FU79" s="1460"/>
      <c r="FV79" s="1460"/>
      <c r="FW79" s="1460"/>
      <c r="FX79" s="1460"/>
      <c r="FY79" s="1460"/>
      <c r="FZ79" s="1460"/>
      <c r="GA79" s="1460"/>
      <c r="GB79" s="1460"/>
      <c r="GC79" s="1460"/>
      <c r="GD79" s="1460"/>
      <c r="GE79" s="1460"/>
      <c r="GF79" s="1460"/>
      <c r="GG79" s="1460"/>
      <c r="GH79" s="1460"/>
      <c r="GI79" s="1460"/>
      <c r="GJ79" s="1460"/>
      <c r="GK79" s="1460"/>
      <c r="GL79" s="1460"/>
      <c r="GM79" s="1460"/>
      <c r="GN79" s="1460"/>
      <c r="GO79" s="1460"/>
      <c r="GP79" s="1460"/>
      <c r="GQ79" s="1460"/>
      <c r="GR79" s="1460"/>
      <c r="GS79" s="1460"/>
      <c r="GT79" s="1460"/>
      <c r="GU79" s="1460"/>
      <c r="GV79" s="1460"/>
      <c r="GW79" s="1460"/>
      <c r="GX79" s="1460"/>
      <c r="GY79" s="1460"/>
      <c r="GZ79" s="1460"/>
      <c r="HA79" s="1460"/>
      <c r="HB79" s="1460"/>
      <c r="HC79" s="1460"/>
      <c r="HD79" s="1460"/>
      <c r="HE79" s="1460"/>
      <c r="HF79" s="1460"/>
      <c r="HG79" s="1460"/>
      <c r="HH79" s="1460"/>
      <c r="HI79" s="1460"/>
      <c r="HJ79" s="1460"/>
      <c r="HK79" s="1460"/>
      <c r="HL79" s="1460"/>
      <c r="HM79" s="1460"/>
      <c r="HN79" s="1460"/>
      <c r="HO79" s="1460"/>
      <c r="HP79" s="1460"/>
      <c r="HQ79" s="1460"/>
      <c r="HR79" s="1460"/>
      <c r="HS79" s="1460"/>
      <c r="HT79" s="1460"/>
      <c r="HU79" s="1460"/>
      <c r="HV79" s="1460"/>
      <c r="HW79" s="1460"/>
      <c r="HX79" s="1460"/>
      <c r="HY79" s="1460"/>
      <c r="HZ79" s="1460"/>
      <c r="IA79" s="1460"/>
      <c r="IB79" s="1460"/>
      <c r="IC79" s="1460"/>
      <c r="ID79" s="1460"/>
      <c r="IE79" s="1460"/>
      <c r="IF79" s="1460"/>
      <c r="IG79" s="1460"/>
      <c r="IH79" s="1460"/>
      <c r="II79" s="1460"/>
      <c r="IJ79" s="1460"/>
      <c r="IK79" s="1460"/>
      <c r="IL79" s="1460"/>
      <c r="IM79" s="1460"/>
      <c r="IN79" s="1460"/>
      <c r="IO79" s="1460"/>
      <c r="IP79" s="1460"/>
      <c r="IQ79" s="1460"/>
      <c r="IR79" s="1460"/>
      <c r="IS79" s="1460"/>
      <c r="IT79" s="1460"/>
      <c r="IU79" s="1460"/>
      <c r="IV79" s="1460"/>
    </row>
    <row r="80" spans="1:256" s="1127" customFormat="1" ht="39.75" customHeight="1" thickTop="1">
      <c r="A80" s="1460"/>
      <c r="B80" s="2739" t="s">
        <v>62</v>
      </c>
      <c r="C80" s="2740"/>
      <c r="D80" s="2740"/>
      <c r="E80" s="2740"/>
      <c r="F80" s="2740"/>
      <c r="G80" s="2740"/>
      <c r="H80" s="2740"/>
      <c r="I80" s="2740"/>
      <c r="J80" s="2740"/>
      <c r="K80" s="2740"/>
      <c r="L80" s="2740"/>
      <c r="M80" s="2740"/>
      <c r="N80" s="2740"/>
      <c r="O80" s="2740"/>
      <c r="P80" s="2740"/>
      <c r="Q80" s="2740"/>
      <c r="R80" s="2740"/>
      <c r="S80" s="2740"/>
      <c r="T80" s="2741"/>
      <c r="U80" s="2834" t="s">
        <v>92</v>
      </c>
      <c r="V80" s="2792"/>
      <c r="W80" s="2793"/>
      <c r="X80" s="2794"/>
      <c r="Y80" s="1048"/>
      <c r="Z80" s="1049"/>
      <c r="AA80" s="1050"/>
      <c r="AB80" s="1848"/>
      <c r="AC80" s="1855"/>
      <c r="AD80" s="1855"/>
      <c r="AE80" s="2759" t="s">
        <v>63</v>
      </c>
      <c r="AF80" s="2785"/>
      <c r="AG80" s="2785"/>
      <c r="AH80" s="2760"/>
      <c r="AI80" s="1578"/>
      <c r="AJ80" s="1578"/>
      <c r="AK80" s="2837" t="s">
        <v>64</v>
      </c>
      <c r="AL80" s="2838"/>
      <c r="AM80" s="2838"/>
      <c r="AN80" s="2839"/>
      <c r="AO80" s="2813"/>
      <c r="AP80" s="2814"/>
      <c r="AQ80" s="2815"/>
      <c r="AR80" s="2816"/>
      <c r="AS80" s="2816"/>
      <c r="AT80" s="2816"/>
      <c r="AU80" s="2816"/>
      <c r="AV80" s="2817"/>
      <c r="AW80" s="1079"/>
      <c r="AX80" s="1080"/>
      <c r="AY80" s="1081"/>
      <c r="AZ80" s="1082"/>
      <c r="BA80" s="1057"/>
      <c r="BB80" s="1850"/>
      <c r="BC80" s="1850"/>
      <c r="BD80" s="1460"/>
      <c r="BE80" s="1460"/>
      <c r="BF80" s="1460"/>
      <c r="BG80" s="1460"/>
      <c r="BH80" s="1460"/>
      <c r="BI80" s="1460"/>
      <c r="BJ80" s="1460"/>
      <c r="BK80" s="1460"/>
      <c r="BL80" s="1460"/>
      <c r="BM80" s="1460"/>
      <c r="BN80" s="1460"/>
      <c r="BO80" s="1460"/>
      <c r="BP80" s="1460"/>
      <c r="BQ80" s="1460"/>
      <c r="BR80" s="1460"/>
      <c r="BS80" s="1460"/>
      <c r="BT80" s="1460"/>
      <c r="BU80" s="1460"/>
      <c r="BV80" s="1460"/>
      <c r="BW80" s="1460"/>
      <c r="BX80" s="1460"/>
      <c r="BY80" s="1460"/>
      <c r="BZ80" s="1460"/>
      <c r="CA80" s="1460"/>
      <c r="CB80" s="1460"/>
      <c r="CC80" s="1460"/>
      <c r="CD80" s="1460"/>
      <c r="CE80" s="1460"/>
      <c r="CF80" s="1460"/>
      <c r="CG80" s="1460"/>
      <c r="CH80" s="1460"/>
      <c r="CI80" s="1460"/>
      <c r="CJ80" s="1460"/>
      <c r="CK80" s="1460"/>
      <c r="CL80" s="1460"/>
      <c r="CM80" s="1460"/>
      <c r="CN80" s="1460"/>
      <c r="CO80" s="1460"/>
      <c r="CP80" s="1460"/>
      <c r="CQ80" s="1460"/>
      <c r="CR80" s="1460"/>
      <c r="CS80" s="1460"/>
      <c r="CT80" s="1460"/>
      <c r="CU80" s="1460"/>
      <c r="CV80" s="1460"/>
      <c r="CW80" s="1460"/>
      <c r="CX80" s="1460"/>
      <c r="CY80" s="1460"/>
      <c r="CZ80" s="1460"/>
      <c r="DA80" s="1460"/>
      <c r="DB80" s="1460"/>
      <c r="DC80" s="1460"/>
      <c r="DD80" s="1460"/>
      <c r="DE80" s="1460"/>
      <c r="DF80" s="1460"/>
      <c r="DG80" s="1460"/>
      <c r="DH80" s="1460"/>
      <c r="DI80" s="1460"/>
      <c r="DJ80" s="1460"/>
      <c r="DK80" s="1460"/>
      <c r="DL80" s="1460"/>
      <c r="DM80" s="1460"/>
      <c r="DN80" s="1460"/>
      <c r="DO80" s="1460"/>
      <c r="DP80" s="1460"/>
      <c r="DQ80" s="1460"/>
      <c r="DR80" s="1460"/>
      <c r="DS80" s="1460"/>
      <c r="DT80" s="1460"/>
      <c r="DU80" s="1460"/>
      <c r="DV80" s="1460"/>
      <c r="DW80" s="1460"/>
      <c r="DX80" s="1460"/>
      <c r="DY80" s="1460"/>
      <c r="DZ80" s="1460"/>
      <c r="EA80" s="1460"/>
      <c r="EB80" s="1460"/>
      <c r="EC80" s="1460"/>
      <c r="ED80" s="1460"/>
      <c r="EE80" s="1460"/>
      <c r="EF80" s="1460"/>
      <c r="EG80" s="1460"/>
      <c r="EH80" s="1460"/>
      <c r="EI80" s="1460"/>
      <c r="EJ80" s="1460"/>
      <c r="EK80" s="1460"/>
      <c r="EL80" s="1460"/>
      <c r="EM80" s="1460"/>
      <c r="EN80" s="1460"/>
      <c r="EO80" s="1460"/>
      <c r="EP80" s="1460"/>
      <c r="EQ80" s="1460"/>
      <c r="ER80" s="1460"/>
      <c r="ES80" s="1460"/>
      <c r="ET80" s="1460"/>
      <c r="EU80" s="1460"/>
      <c r="EV80" s="1460"/>
      <c r="EW80" s="1460"/>
      <c r="EX80" s="1460"/>
      <c r="EY80" s="1460"/>
      <c r="EZ80" s="1460"/>
      <c r="FA80" s="1460"/>
      <c r="FB80" s="1460"/>
      <c r="FC80" s="1460"/>
      <c r="FD80" s="1460"/>
      <c r="FE80" s="1460"/>
      <c r="FF80" s="1460"/>
      <c r="FG80" s="1460"/>
      <c r="FH80" s="1460"/>
      <c r="FI80" s="1460"/>
      <c r="FJ80" s="1460"/>
      <c r="FK80" s="1460"/>
      <c r="FL80" s="1460"/>
      <c r="FM80" s="1460"/>
      <c r="FN80" s="1460"/>
      <c r="FO80" s="1460"/>
      <c r="FP80" s="1460"/>
      <c r="FQ80" s="1460"/>
      <c r="FR80" s="1460"/>
      <c r="FS80" s="1460"/>
      <c r="FT80" s="1460"/>
      <c r="FU80" s="1460"/>
      <c r="FV80" s="1460"/>
      <c r="FW80" s="1460"/>
      <c r="FX80" s="1460"/>
      <c r="FY80" s="1460"/>
      <c r="FZ80" s="1460"/>
      <c r="GA80" s="1460"/>
      <c r="GB80" s="1460"/>
      <c r="GC80" s="1460"/>
      <c r="GD80" s="1460"/>
      <c r="GE80" s="1460"/>
      <c r="GF80" s="1460"/>
      <c r="GG80" s="1460"/>
      <c r="GH80" s="1460"/>
      <c r="GI80" s="1460"/>
      <c r="GJ80" s="1460"/>
      <c r="GK80" s="1460"/>
      <c r="GL80" s="1460"/>
      <c r="GM80" s="1460"/>
      <c r="GN80" s="1460"/>
      <c r="GO80" s="1460"/>
      <c r="GP80" s="1460"/>
      <c r="GQ80" s="1460"/>
      <c r="GR80" s="1460"/>
      <c r="GS80" s="1460"/>
      <c r="GT80" s="1460"/>
      <c r="GU80" s="1460"/>
      <c r="GV80" s="1460"/>
      <c r="GW80" s="1460"/>
      <c r="GX80" s="1460"/>
      <c r="GY80" s="1460"/>
      <c r="GZ80" s="1460"/>
      <c r="HA80" s="1460"/>
      <c r="HB80" s="1460"/>
      <c r="HC80" s="1460"/>
      <c r="HD80" s="1460"/>
      <c r="HE80" s="1460"/>
      <c r="HF80" s="1460"/>
      <c r="HG80" s="1460"/>
      <c r="HH80" s="1460"/>
      <c r="HI80" s="1460"/>
      <c r="HJ80" s="1460"/>
      <c r="HK80" s="1460"/>
      <c r="HL80" s="1460"/>
      <c r="HM80" s="1460"/>
      <c r="HN80" s="1460"/>
      <c r="HO80" s="1460"/>
      <c r="HP80" s="1460"/>
      <c r="HQ80" s="1460"/>
      <c r="HR80" s="1460"/>
      <c r="HS80" s="1460"/>
      <c r="HT80" s="1460"/>
      <c r="HU80" s="1460"/>
      <c r="HV80" s="1460"/>
      <c r="HW80" s="1460"/>
      <c r="HX80" s="1460"/>
      <c r="HY80" s="1460"/>
      <c r="HZ80" s="1460"/>
      <c r="IA80" s="1460"/>
      <c r="IB80" s="1460"/>
      <c r="IC80" s="1460"/>
      <c r="ID80" s="1460"/>
      <c r="IE80" s="1460"/>
      <c r="IF80" s="1460"/>
      <c r="IG80" s="1460"/>
      <c r="IH80" s="1460"/>
      <c r="II80" s="1460"/>
      <c r="IJ80" s="1460"/>
      <c r="IK80" s="1460"/>
      <c r="IL80" s="1460"/>
      <c r="IM80" s="1460"/>
      <c r="IN80" s="1460"/>
      <c r="IO80" s="1460"/>
      <c r="IP80" s="1460"/>
      <c r="IQ80" s="1460"/>
      <c r="IR80" s="1460"/>
      <c r="IS80" s="1460"/>
      <c r="IT80" s="1460"/>
      <c r="IU80" s="1460"/>
      <c r="IV80" s="1460"/>
    </row>
    <row r="81" spans="1:256" s="1127" customFormat="1" ht="39.75" customHeight="1" thickBot="1">
      <c r="A81" s="1460"/>
      <c r="B81" s="2742"/>
      <c r="C81" s="2743"/>
      <c r="D81" s="2743"/>
      <c r="E81" s="2743"/>
      <c r="F81" s="2743"/>
      <c r="G81" s="2743"/>
      <c r="H81" s="2743"/>
      <c r="I81" s="2743"/>
      <c r="J81" s="2743"/>
      <c r="K81" s="2743"/>
      <c r="L81" s="2743"/>
      <c r="M81" s="2743"/>
      <c r="N81" s="2743"/>
      <c r="O81" s="2743"/>
      <c r="P81" s="2743"/>
      <c r="Q81" s="2743"/>
      <c r="R81" s="2743"/>
      <c r="S81" s="2743"/>
      <c r="T81" s="2744"/>
      <c r="U81" s="2835"/>
      <c r="V81" s="2818"/>
      <c r="W81" s="2819"/>
      <c r="X81" s="2820"/>
      <c r="Y81" s="1059"/>
      <c r="Z81" s="1060"/>
      <c r="AA81" s="1061"/>
      <c r="AB81" s="1851"/>
      <c r="AC81" s="1855"/>
      <c r="AD81" s="1855"/>
      <c r="AE81" s="2761"/>
      <c r="AF81" s="2786"/>
      <c r="AG81" s="2786"/>
      <c r="AH81" s="2762"/>
      <c r="AI81" s="1579"/>
      <c r="AJ81" s="1579"/>
      <c r="AK81" s="2840"/>
      <c r="AL81" s="2841"/>
      <c r="AM81" s="2841"/>
      <c r="AN81" s="2842"/>
      <c r="AO81" s="2829"/>
      <c r="AP81" s="2830"/>
      <c r="AQ81" s="2831"/>
      <c r="AR81" s="2832"/>
      <c r="AS81" s="2832"/>
      <c r="AT81" s="2832"/>
      <c r="AU81" s="2832"/>
      <c r="AV81" s="2833"/>
      <c r="AW81" s="1084"/>
      <c r="AX81" s="1085"/>
      <c r="AY81" s="1086"/>
      <c r="AZ81" s="1087"/>
      <c r="BA81" s="1088"/>
      <c r="BB81" s="1850"/>
      <c r="BC81" s="1850"/>
      <c r="BD81" s="1460"/>
      <c r="BE81" s="1460"/>
      <c r="BF81" s="1460"/>
      <c r="BG81" s="1460"/>
      <c r="BH81" s="1460"/>
      <c r="BI81" s="1460"/>
      <c r="BJ81" s="1460"/>
      <c r="BK81" s="1460"/>
      <c r="BL81" s="1460"/>
      <c r="BM81" s="1460"/>
      <c r="BN81" s="1460"/>
      <c r="BO81" s="1460"/>
      <c r="BP81" s="1460"/>
      <c r="BQ81" s="1460"/>
      <c r="BR81" s="1460"/>
      <c r="BS81" s="1460"/>
      <c r="BT81" s="1460"/>
      <c r="BU81" s="1460"/>
      <c r="BV81" s="1460"/>
      <c r="BW81" s="1460"/>
      <c r="BX81" s="1460"/>
      <c r="BY81" s="1460"/>
      <c r="BZ81" s="1460"/>
      <c r="CA81" s="1460"/>
      <c r="CB81" s="1460"/>
      <c r="CC81" s="1460"/>
      <c r="CD81" s="1460"/>
      <c r="CE81" s="1460"/>
      <c r="CF81" s="1460"/>
      <c r="CG81" s="1460"/>
      <c r="CH81" s="1460"/>
      <c r="CI81" s="1460"/>
      <c r="CJ81" s="1460"/>
      <c r="CK81" s="1460"/>
      <c r="CL81" s="1460"/>
      <c r="CM81" s="1460"/>
      <c r="CN81" s="1460"/>
      <c r="CO81" s="1460"/>
      <c r="CP81" s="1460"/>
      <c r="CQ81" s="1460"/>
      <c r="CR81" s="1460"/>
      <c r="CS81" s="1460"/>
      <c r="CT81" s="1460"/>
      <c r="CU81" s="1460"/>
      <c r="CV81" s="1460"/>
      <c r="CW81" s="1460"/>
      <c r="CX81" s="1460"/>
      <c r="CY81" s="1460"/>
      <c r="CZ81" s="1460"/>
      <c r="DA81" s="1460"/>
      <c r="DB81" s="1460"/>
      <c r="DC81" s="1460"/>
      <c r="DD81" s="1460"/>
      <c r="DE81" s="1460"/>
      <c r="DF81" s="1460"/>
      <c r="DG81" s="1460"/>
      <c r="DH81" s="1460"/>
      <c r="DI81" s="1460"/>
      <c r="DJ81" s="1460"/>
      <c r="DK81" s="1460"/>
      <c r="DL81" s="1460"/>
      <c r="DM81" s="1460"/>
      <c r="DN81" s="1460"/>
      <c r="DO81" s="1460"/>
      <c r="DP81" s="1460"/>
      <c r="DQ81" s="1460"/>
      <c r="DR81" s="1460"/>
      <c r="DS81" s="1460"/>
      <c r="DT81" s="1460"/>
      <c r="DU81" s="1460"/>
      <c r="DV81" s="1460"/>
      <c r="DW81" s="1460"/>
      <c r="DX81" s="1460"/>
      <c r="DY81" s="1460"/>
      <c r="DZ81" s="1460"/>
      <c r="EA81" s="1460"/>
      <c r="EB81" s="1460"/>
      <c r="EC81" s="1460"/>
      <c r="ED81" s="1460"/>
      <c r="EE81" s="1460"/>
      <c r="EF81" s="1460"/>
      <c r="EG81" s="1460"/>
      <c r="EH81" s="1460"/>
      <c r="EI81" s="1460"/>
      <c r="EJ81" s="1460"/>
      <c r="EK81" s="1460"/>
      <c r="EL81" s="1460"/>
      <c r="EM81" s="1460"/>
      <c r="EN81" s="1460"/>
      <c r="EO81" s="1460"/>
      <c r="EP81" s="1460"/>
      <c r="EQ81" s="1460"/>
      <c r="ER81" s="1460"/>
      <c r="ES81" s="1460"/>
      <c r="ET81" s="1460"/>
      <c r="EU81" s="1460"/>
      <c r="EV81" s="1460"/>
      <c r="EW81" s="1460"/>
      <c r="EX81" s="1460"/>
      <c r="EY81" s="1460"/>
      <c r="EZ81" s="1460"/>
      <c r="FA81" s="1460"/>
      <c r="FB81" s="1460"/>
      <c r="FC81" s="1460"/>
      <c r="FD81" s="1460"/>
      <c r="FE81" s="1460"/>
      <c r="FF81" s="1460"/>
      <c r="FG81" s="1460"/>
      <c r="FH81" s="1460"/>
      <c r="FI81" s="1460"/>
      <c r="FJ81" s="1460"/>
      <c r="FK81" s="1460"/>
      <c r="FL81" s="1460"/>
      <c r="FM81" s="1460"/>
      <c r="FN81" s="1460"/>
      <c r="FO81" s="1460"/>
      <c r="FP81" s="1460"/>
      <c r="FQ81" s="1460"/>
      <c r="FR81" s="1460"/>
      <c r="FS81" s="1460"/>
      <c r="FT81" s="1460"/>
      <c r="FU81" s="1460"/>
      <c r="FV81" s="1460"/>
      <c r="FW81" s="1460"/>
      <c r="FX81" s="1460"/>
      <c r="FY81" s="1460"/>
      <c r="FZ81" s="1460"/>
      <c r="GA81" s="1460"/>
      <c r="GB81" s="1460"/>
      <c r="GC81" s="1460"/>
      <c r="GD81" s="1460"/>
      <c r="GE81" s="1460"/>
      <c r="GF81" s="1460"/>
      <c r="GG81" s="1460"/>
      <c r="GH81" s="1460"/>
      <c r="GI81" s="1460"/>
      <c r="GJ81" s="1460"/>
      <c r="GK81" s="1460"/>
      <c r="GL81" s="1460"/>
      <c r="GM81" s="1460"/>
      <c r="GN81" s="1460"/>
      <c r="GO81" s="1460"/>
      <c r="GP81" s="1460"/>
      <c r="GQ81" s="1460"/>
      <c r="GR81" s="1460"/>
      <c r="GS81" s="1460"/>
      <c r="GT81" s="1460"/>
      <c r="GU81" s="1460"/>
      <c r="GV81" s="1460"/>
      <c r="GW81" s="1460"/>
      <c r="GX81" s="1460"/>
      <c r="GY81" s="1460"/>
      <c r="GZ81" s="1460"/>
      <c r="HA81" s="1460"/>
      <c r="HB81" s="1460"/>
      <c r="HC81" s="1460"/>
      <c r="HD81" s="1460"/>
      <c r="HE81" s="1460"/>
      <c r="HF81" s="1460"/>
      <c r="HG81" s="1460"/>
      <c r="HH81" s="1460"/>
      <c r="HI81" s="1460"/>
      <c r="HJ81" s="1460"/>
      <c r="HK81" s="1460"/>
      <c r="HL81" s="1460"/>
      <c r="HM81" s="1460"/>
      <c r="HN81" s="1460"/>
      <c r="HO81" s="1460"/>
      <c r="HP81" s="1460"/>
      <c r="HQ81" s="1460"/>
      <c r="HR81" s="1460"/>
      <c r="HS81" s="1460"/>
      <c r="HT81" s="1460"/>
      <c r="HU81" s="1460"/>
      <c r="HV81" s="1460"/>
      <c r="HW81" s="1460"/>
      <c r="HX81" s="1460"/>
      <c r="HY81" s="1460"/>
      <c r="HZ81" s="1460"/>
      <c r="IA81" s="1460"/>
      <c r="IB81" s="1460"/>
      <c r="IC81" s="1460"/>
      <c r="ID81" s="1460"/>
      <c r="IE81" s="1460"/>
      <c r="IF81" s="1460"/>
      <c r="IG81" s="1460"/>
      <c r="IH81" s="1460"/>
      <c r="II81" s="1460"/>
      <c r="IJ81" s="1460"/>
      <c r="IK81" s="1460"/>
      <c r="IL81" s="1460"/>
      <c r="IM81" s="1460"/>
      <c r="IN81" s="1460"/>
      <c r="IO81" s="1460"/>
      <c r="IP81" s="1460"/>
      <c r="IQ81" s="1460"/>
      <c r="IR81" s="1460"/>
      <c r="IS81" s="1460"/>
      <c r="IT81" s="1460"/>
      <c r="IU81" s="1460"/>
      <c r="IV81" s="1460"/>
    </row>
    <row r="82" spans="1:256" s="1127" customFormat="1" ht="39.75" customHeight="1" thickBot="1" thickTop="1">
      <c r="A82" s="1460"/>
      <c r="B82" s="2745"/>
      <c r="C82" s="2746"/>
      <c r="D82" s="2746"/>
      <c r="E82" s="2746"/>
      <c r="F82" s="2746"/>
      <c r="G82" s="2746"/>
      <c r="H82" s="2746"/>
      <c r="I82" s="2746"/>
      <c r="J82" s="2746"/>
      <c r="K82" s="2746"/>
      <c r="L82" s="2746"/>
      <c r="M82" s="2746"/>
      <c r="N82" s="2746"/>
      <c r="O82" s="2746"/>
      <c r="P82" s="2746"/>
      <c r="Q82" s="2746"/>
      <c r="R82" s="2746"/>
      <c r="S82" s="2746"/>
      <c r="T82" s="2747"/>
      <c r="U82" s="2836"/>
      <c r="V82" s="2826"/>
      <c r="W82" s="2827"/>
      <c r="X82" s="2828"/>
      <c r="Y82" s="1067"/>
      <c r="Z82" s="1068"/>
      <c r="AA82" s="1069"/>
      <c r="AB82" s="1854"/>
      <c r="AC82" s="1852"/>
      <c r="AD82" s="1852"/>
      <c r="AE82" s="2837" t="s">
        <v>65</v>
      </c>
      <c r="AF82" s="2838"/>
      <c r="AG82" s="2838"/>
      <c r="AH82" s="2839"/>
      <c r="AI82" s="1089"/>
      <c r="AJ82" s="1089"/>
      <c r="AK82" s="2837" t="s">
        <v>66</v>
      </c>
      <c r="AL82" s="2838"/>
      <c r="AM82" s="2838"/>
      <c r="AN82" s="2839"/>
      <c r="AO82" s="2813"/>
      <c r="AP82" s="2814"/>
      <c r="AQ82" s="2815"/>
      <c r="AR82" s="2816"/>
      <c r="AS82" s="2816"/>
      <c r="AT82" s="2816"/>
      <c r="AU82" s="2816"/>
      <c r="AV82" s="2817"/>
      <c r="AW82" s="1079"/>
      <c r="AX82" s="1080"/>
      <c r="AY82" s="1081"/>
      <c r="AZ82" s="1082"/>
      <c r="BA82" s="1057"/>
      <c r="BB82" s="1850"/>
      <c r="BC82" s="1850"/>
      <c r="BD82" s="1460"/>
      <c r="BE82" s="1460"/>
      <c r="BF82" s="1460"/>
      <c r="BG82" s="1460"/>
      <c r="BH82" s="1460"/>
      <c r="BI82" s="1460"/>
      <c r="BJ82" s="1460"/>
      <c r="BK82" s="1460"/>
      <c r="BL82" s="1460"/>
      <c r="BM82" s="1460"/>
      <c r="BN82" s="1460"/>
      <c r="BO82" s="1460"/>
      <c r="BP82" s="1460"/>
      <c r="BQ82" s="1460"/>
      <c r="BR82" s="1460"/>
      <c r="BS82" s="1460"/>
      <c r="BT82" s="1460"/>
      <c r="BU82" s="1460"/>
      <c r="BV82" s="1460"/>
      <c r="BW82" s="1460"/>
      <c r="BX82" s="1460"/>
      <c r="BY82" s="1460"/>
      <c r="BZ82" s="1460"/>
      <c r="CA82" s="1460"/>
      <c r="CB82" s="1460"/>
      <c r="CC82" s="1460"/>
      <c r="CD82" s="1460"/>
      <c r="CE82" s="1460"/>
      <c r="CF82" s="1460"/>
      <c r="CG82" s="1460"/>
      <c r="CH82" s="1460"/>
      <c r="CI82" s="1460"/>
      <c r="CJ82" s="1460"/>
      <c r="CK82" s="1460"/>
      <c r="CL82" s="1460"/>
      <c r="CM82" s="1460"/>
      <c r="CN82" s="1460"/>
      <c r="CO82" s="1460"/>
      <c r="CP82" s="1460"/>
      <c r="CQ82" s="1460"/>
      <c r="CR82" s="1460"/>
      <c r="CS82" s="1460"/>
      <c r="CT82" s="1460"/>
      <c r="CU82" s="1460"/>
      <c r="CV82" s="1460"/>
      <c r="CW82" s="1460"/>
      <c r="CX82" s="1460"/>
      <c r="CY82" s="1460"/>
      <c r="CZ82" s="1460"/>
      <c r="DA82" s="1460"/>
      <c r="DB82" s="1460"/>
      <c r="DC82" s="1460"/>
      <c r="DD82" s="1460"/>
      <c r="DE82" s="1460"/>
      <c r="DF82" s="1460"/>
      <c r="DG82" s="1460"/>
      <c r="DH82" s="1460"/>
      <c r="DI82" s="1460"/>
      <c r="DJ82" s="1460"/>
      <c r="DK82" s="1460"/>
      <c r="DL82" s="1460"/>
      <c r="DM82" s="1460"/>
      <c r="DN82" s="1460"/>
      <c r="DO82" s="1460"/>
      <c r="DP82" s="1460"/>
      <c r="DQ82" s="1460"/>
      <c r="DR82" s="1460"/>
      <c r="DS82" s="1460"/>
      <c r="DT82" s="1460"/>
      <c r="DU82" s="1460"/>
      <c r="DV82" s="1460"/>
      <c r="DW82" s="1460"/>
      <c r="DX82" s="1460"/>
      <c r="DY82" s="1460"/>
      <c r="DZ82" s="1460"/>
      <c r="EA82" s="1460"/>
      <c r="EB82" s="1460"/>
      <c r="EC82" s="1460"/>
      <c r="ED82" s="1460"/>
      <c r="EE82" s="1460"/>
      <c r="EF82" s="1460"/>
      <c r="EG82" s="1460"/>
      <c r="EH82" s="1460"/>
      <c r="EI82" s="1460"/>
      <c r="EJ82" s="1460"/>
      <c r="EK82" s="1460"/>
      <c r="EL82" s="1460"/>
      <c r="EM82" s="1460"/>
      <c r="EN82" s="1460"/>
      <c r="EO82" s="1460"/>
      <c r="EP82" s="1460"/>
      <c r="EQ82" s="1460"/>
      <c r="ER82" s="1460"/>
      <c r="ES82" s="1460"/>
      <c r="ET82" s="1460"/>
      <c r="EU82" s="1460"/>
      <c r="EV82" s="1460"/>
      <c r="EW82" s="1460"/>
      <c r="EX82" s="1460"/>
      <c r="EY82" s="1460"/>
      <c r="EZ82" s="1460"/>
      <c r="FA82" s="1460"/>
      <c r="FB82" s="1460"/>
      <c r="FC82" s="1460"/>
      <c r="FD82" s="1460"/>
      <c r="FE82" s="1460"/>
      <c r="FF82" s="1460"/>
      <c r="FG82" s="1460"/>
      <c r="FH82" s="1460"/>
      <c r="FI82" s="1460"/>
      <c r="FJ82" s="1460"/>
      <c r="FK82" s="1460"/>
      <c r="FL82" s="1460"/>
      <c r="FM82" s="1460"/>
      <c r="FN82" s="1460"/>
      <c r="FO82" s="1460"/>
      <c r="FP82" s="1460"/>
      <c r="FQ82" s="1460"/>
      <c r="FR82" s="1460"/>
      <c r="FS82" s="1460"/>
      <c r="FT82" s="1460"/>
      <c r="FU82" s="1460"/>
      <c r="FV82" s="1460"/>
      <c r="FW82" s="1460"/>
      <c r="FX82" s="1460"/>
      <c r="FY82" s="1460"/>
      <c r="FZ82" s="1460"/>
      <c r="GA82" s="1460"/>
      <c r="GB82" s="1460"/>
      <c r="GC82" s="1460"/>
      <c r="GD82" s="1460"/>
      <c r="GE82" s="1460"/>
      <c r="GF82" s="1460"/>
      <c r="GG82" s="1460"/>
      <c r="GH82" s="1460"/>
      <c r="GI82" s="1460"/>
      <c r="GJ82" s="1460"/>
      <c r="GK82" s="1460"/>
      <c r="GL82" s="1460"/>
      <c r="GM82" s="1460"/>
      <c r="GN82" s="1460"/>
      <c r="GO82" s="1460"/>
      <c r="GP82" s="1460"/>
      <c r="GQ82" s="1460"/>
      <c r="GR82" s="1460"/>
      <c r="GS82" s="1460"/>
      <c r="GT82" s="1460"/>
      <c r="GU82" s="1460"/>
      <c r="GV82" s="1460"/>
      <c r="GW82" s="1460"/>
      <c r="GX82" s="1460"/>
      <c r="GY82" s="1460"/>
      <c r="GZ82" s="1460"/>
      <c r="HA82" s="1460"/>
      <c r="HB82" s="1460"/>
      <c r="HC82" s="1460"/>
      <c r="HD82" s="1460"/>
      <c r="HE82" s="1460"/>
      <c r="HF82" s="1460"/>
      <c r="HG82" s="1460"/>
      <c r="HH82" s="1460"/>
      <c r="HI82" s="1460"/>
      <c r="HJ82" s="1460"/>
      <c r="HK82" s="1460"/>
      <c r="HL82" s="1460"/>
      <c r="HM82" s="1460"/>
      <c r="HN82" s="1460"/>
      <c r="HO82" s="1460"/>
      <c r="HP82" s="1460"/>
      <c r="HQ82" s="1460"/>
      <c r="HR82" s="1460"/>
      <c r="HS82" s="1460"/>
      <c r="HT82" s="1460"/>
      <c r="HU82" s="1460"/>
      <c r="HV82" s="1460"/>
      <c r="HW82" s="1460"/>
      <c r="HX82" s="1460"/>
      <c r="HY82" s="1460"/>
      <c r="HZ82" s="1460"/>
      <c r="IA82" s="1460"/>
      <c r="IB82" s="1460"/>
      <c r="IC82" s="1460"/>
      <c r="ID82" s="1460"/>
      <c r="IE82" s="1460"/>
      <c r="IF82" s="1460"/>
      <c r="IG82" s="1460"/>
      <c r="IH82" s="1460"/>
      <c r="II82" s="1460"/>
      <c r="IJ82" s="1460"/>
      <c r="IK82" s="1460"/>
      <c r="IL82" s="1460"/>
      <c r="IM82" s="1460"/>
      <c r="IN82" s="1460"/>
      <c r="IO82" s="1460"/>
      <c r="IP82" s="1460"/>
      <c r="IQ82" s="1460"/>
      <c r="IR82" s="1460"/>
      <c r="IS82" s="1460"/>
      <c r="IT82" s="1460"/>
      <c r="IU82" s="1460"/>
      <c r="IV82" s="1460"/>
    </row>
    <row r="83" spans="1:256" s="1857" customFormat="1" ht="39.75" customHeight="1" thickBot="1" thickTop="1">
      <c r="A83" s="1460"/>
      <c r="B83" s="2843" t="s">
        <v>95</v>
      </c>
      <c r="C83" s="2844"/>
      <c r="D83" s="2844"/>
      <c r="E83" s="2844"/>
      <c r="F83" s="2844"/>
      <c r="G83" s="2844"/>
      <c r="H83" s="2844"/>
      <c r="I83" s="2844"/>
      <c r="J83" s="2844"/>
      <c r="K83" s="2844"/>
      <c r="L83" s="2844"/>
      <c r="M83" s="2844"/>
      <c r="N83" s="2844"/>
      <c r="O83" s="2844"/>
      <c r="P83" s="2844"/>
      <c r="Q83" s="2844"/>
      <c r="R83" s="2844"/>
      <c r="S83" s="2844"/>
      <c r="T83" s="2845"/>
      <c r="U83" s="1090" t="s">
        <v>67</v>
      </c>
      <c r="V83" s="2846"/>
      <c r="W83" s="2847"/>
      <c r="X83" s="2848"/>
      <c r="Y83" s="1091"/>
      <c r="Z83" s="1092"/>
      <c r="AA83" s="1093"/>
      <c r="AB83" s="1094"/>
      <c r="AC83" s="1852"/>
      <c r="AD83" s="1852"/>
      <c r="AE83" s="2840"/>
      <c r="AF83" s="2841"/>
      <c r="AG83" s="2841"/>
      <c r="AH83" s="2842"/>
      <c r="AI83" s="1095"/>
      <c r="AJ83" s="1095"/>
      <c r="AK83" s="2840"/>
      <c r="AL83" s="2841"/>
      <c r="AM83" s="2841"/>
      <c r="AN83" s="2842"/>
      <c r="AO83" s="2829"/>
      <c r="AP83" s="2830"/>
      <c r="AQ83" s="2831"/>
      <c r="AR83" s="2832"/>
      <c r="AS83" s="2832"/>
      <c r="AT83" s="2832"/>
      <c r="AU83" s="2832"/>
      <c r="AV83" s="2833"/>
      <c r="AW83" s="1096"/>
      <c r="AX83" s="1085"/>
      <c r="AY83" s="1086"/>
      <c r="AZ83" s="1087"/>
      <c r="BA83" s="1097"/>
      <c r="BB83" s="1850"/>
      <c r="BC83" s="1850"/>
      <c r="BD83" s="1460"/>
      <c r="BE83" s="1460"/>
      <c r="BF83" s="1460"/>
      <c r="BG83" s="1460"/>
      <c r="BH83" s="1460"/>
      <c r="BI83" s="1460"/>
      <c r="BJ83" s="1460"/>
      <c r="BK83" s="1460"/>
      <c r="BL83" s="1460"/>
      <c r="BM83" s="1460"/>
      <c r="BN83" s="1460"/>
      <c r="BO83" s="1460"/>
      <c r="BP83" s="1460"/>
      <c r="BQ83" s="1460"/>
      <c r="BR83" s="1460"/>
      <c r="BS83" s="1460"/>
      <c r="BT83" s="1460"/>
      <c r="BU83" s="1460"/>
      <c r="BV83" s="1460"/>
      <c r="BW83" s="1460"/>
      <c r="BX83" s="1460"/>
      <c r="BY83" s="1460"/>
      <c r="BZ83" s="1460"/>
      <c r="CA83" s="1460"/>
      <c r="CB83" s="1460"/>
      <c r="CC83" s="1460"/>
      <c r="CD83" s="1460"/>
      <c r="CE83" s="1460"/>
      <c r="CF83" s="1460"/>
      <c r="CG83" s="1460"/>
      <c r="CH83" s="1460"/>
      <c r="CI83" s="1460"/>
      <c r="CJ83" s="1460"/>
      <c r="CK83" s="1460"/>
      <c r="CL83" s="1460"/>
      <c r="CM83" s="1460"/>
      <c r="CN83" s="1460"/>
      <c r="CO83" s="1460"/>
      <c r="CP83" s="1460"/>
      <c r="CQ83" s="1460"/>
      <c r="CR83" s="1460"/>
      <c r="CS83" s="1460"/>
      <c r="CT83" s="1460"/>
      <c r="CU83" s="1460"/>
      <c r="CV83" s="1460"/>
      <c r="CW83" s="1460"/>
      <c r="CX83" s="1460"/>
      <c r="CY83" s="1460"/>
      <c r="CZ83" s="1460"/>
      <c r="DA83" s="1460"/>
      <c r="DB83" s="1460"/>
      <c r="DC83" s="1460"/>
      <c r="DD83" s="1460"/>
      <c r="DE83" s="1460"/>
      <c r="DF83" s="1460"/>
      <c r="DG83" s="1460"/>
      <c r="DH83" s="1460"/>
      <c r="DI83" s="1460"/>
      <c r="DJ83" s="1460"/>
      <c r="DK83" s="1460"/>
      <c r="DL83" s="1460"/>
      <c r="DM83" s="1460"/>
      <c r="DN83" s="1460"/>
      <c r="DO83" s="1460"/>
      <c r="DP83" s="1460"/>
      <c r="DQ83" s="1460"/>
      <c r="DR83" s="1460"/>
      <c r="DS83" s="1460"/>
      <c r="DT83" s="1460"/>
      <c r="DU83" s="1460"/>
      <c r="DV83" s="1460"/>
      <c r="DW83" s="1460"/>
      <c r="DX83" s="1460"/>
      <c r="DY83" s="1460"/>
      <c r="DZ83" s="1460"/>
      <c r="EA83" s="1460"/>
      <c r="EB83" s="1460"/>
      <c r="EC83" s="1460"/>
      <c r="ED83" s="1460"/>
      <c r="EE83" s="1460"/>
      <c r="EF83" s="1460"/>
      <c r="EG83" s="1460"/>
      <c r="EH83" s="1460"/>
      <c r="EI83" s="1460"/>
      <c r="EJ83" s="1460"/>
      <c r="EK83" s="1460"/>
      <c r="EL83" s="1460"/>
      <c r="EM83" s="1460"/>
      <c r="EN83" s="1460"/>
      <c r="EO83" s="1460"/>
      <c r="EP83" s="1460"/>
      <c r="EQ83" s="1460"/>
      <c r="ER83" s="1460"/>
      <c r="ES83" s="1460"/>
      <c r="ET83" s="1460"/>
      <c r="EU83" s="1460"/>
      <c r="EV83" s="1460"/>
      <c r="EW83" s="1460"/>
      <c r="EX83" s="1460"/>
      <c r="EY83" s="1460"/>
      <c r="EZ83" s="1460"/>
      <c r="FA83" s="1460"/>
      <c r="FB83" s="1460"/>
      <c r="FC83" s="1460"/>
      <c r="FD83" s="1460"/>
      <c r="FE83" s="1460"/>
      <c r="FF83" s="1460"/>
      <c r="FG83" s="1460"/>
      <c r="FH83" s="1460"/>
      <c r="FI83" s="1460"/>
      <c r="FJ83" s="1460"/>
      <c r="FK83" s="1460"/>
      <c r="FL83" s="1460"/>
      <c r="FM83" s="1460"/>
      <c r="FN83" s="1460"/>
      <c r="FO83" s="1460"/>
      <c r="FP83" s="1460"/>
      <c r="FQ83" s="1460"/>
      <c r="FR83" s="1460"/>
      <c r="FS83" s="1460"/>
      <c r="FT83" s="1460"/>
      <c r="FU83" s="1460"/>
      <c r="FV83" s="1460"/>
      <c r="FW83" s="1460"/>
      <c r="FX83" s="1460"/>
      <c r="FY83" s="1460"/>
      <c r="FZ83" s="1460"/>
      <c r="GA83" s="1460"/>
      <c r="GB83" s="1460"/>
      <c r="GC83" s="1460"/>
      <c r="GD83" s="1460"/>
      <c r="GE83" s="1460"/>
      <c r="GF83" s="1460"/>
      <c r="GG83" s="1460"/>
      <c r="GH83" s="1460"/>
      <c r="GI83" s="1460"/>
      <c r="GJ83" s="1460"/>
      <c r="GK83" s="1460"/>
      <c r="GL83" s="1460"/>
      <c r="GM83" s="1460"/>
      <c r="GN83" s="1460"/>
      <c r="GO83" s="1460"/>
      <c r="GP83" s="1460"/>
      <c r="GQ83" s="1460"/>
      <c r="GR83" s="1460"/>
      <c r="GS83" s="1460"/>
      <c r="GT83" s="1460"/>
      <c r="GU83" s="1460"/>
      <c r="GV83" s="1460"/>
      <c r="GW83" s="1460"/>
      <c r="GX83" s="1460"/>
      <c r="GY83" s="1460"/>
      <c r="GZ83" s="1460"/>
      <c r="HA83" s="1460"/>
      <c r="HB83" s="1460"/>
      <c r="HC83" s="1460"/>
      <c r="HD83" s="1460"/>
      <c r="HE83" s="1460"/>
      <c r="HF83" s="1460"/>
      <c r="HG83" s="1460"/>
      <c r="HH83" s="1460"/>
      <c r="HI83" s="1460"/>
      <c r="HJ83" s="1460"/>
      <c r="HK83" s="1460"/>
      <c r="HL83" s="1460"/>
      <c r="HM83" s="1460"/>
      <c r="HN83" s="1460"/>
      <c r="HO83" s="1460"/>
      <c r="HP83" s="1460"/>
      <c r="HQ83" s="1460"/>
      <c r="HR83" s="1460"/>
      <c r="HS83" s="1460"/>
      <c r="HT83" s="1460"/>
      <c r="HU83" s="1460"/>
      <c r="HV83" s="1460"/>
      <c r="HW83" s="1460"/>
      <c r="HX83" s="1460"/>
      <c r="HY83" s="1460"/>
      <c r="HZ83" s="1460"/>
      <c r="IA83" s="1460"/>
      <c r="IB83" s="1460"/>
      <c r="IC83" s="1460"/>
      <c r="ID83" s="1460"/>
      <c r="IE83" s="1460"/>
      <c r="IF83" s="1460"/>
      <c r="IG83" s="1460"/>
      <c r="IH83" s="1460"/>
      <c r="II83" s="1460"/>
      <c r="IJ83" s="1460"/>
      <c r="IK83" s="1460"/>
      <c r="IL83" s="1460"/>
      <c r="IM83" s="1460"/>
      <c r="IN83" s="1460"/>
      <c r="IO83" s="1460"/>
      <c r="IP83" s="1460"/>
      <c r="IQ83" s="1460"/>
      <c r="IR83" s="1460"/>
      <c r="IS83" s="1460"/>
      <c r="IT83" s="1460"/>
      <c r="IU83" s="1460"/>
      <c r="IV83" s="1460"/>
    </row>
    <row r="84" spans="1:256" s="1127" customFormat="1" ht="39.75" customHeight="1" thickBot="1" thickTop="1">
      <c r="A84" s="1460"/>
      <c r="B84" s="1858"/>
      <c r="C84" s="1858"/>
      <c r="D84" s="1858"/>
      <c r="E84" s="1858"/>
      <c r="F84" s="1858"/>
      <c r="G84" s="1858"/>
      <c r="H84" s="1858"/>
      <c r="I84" s="1858"/>
      <c r="J84" s="1858"/>
      <c r="K84" s="1858"/>
      <c r="L84" s="1837"/>
      <c r="M84" s="1837"/>
      <c r="N84" s="1837"/>
      <c r="O84" s="1837"/>
      <c r="P84" s="1837"/>
      <c r="Q84" s="1837"/>
      <c r="R84" s="1837"/>
      <c r="S84" s="1837"/>
      <c r="T84" s="1859" t="s">
        <v>68</v>
      </c>
      <c r="U84" s="1100" t="s">
        <v>165</v>
      </c>
      <c r="V84" s="1860"/>
      <c r="W84" s="1860"/>
      <c r="X84" s="2849" t="s">
        <v>68</v>
      </c>
      <c r="Y84" s="2849"/>
      <c r="Z84" s="2850"/>
      <c r="AA84" s="1102">
        <v>0</v>
      </c>
      <c r="AB84" s="1103">
        <v>0</v>
      </c>
      <c r="AC84" s="1861"/>
      <c r="AD84" s="1855"/>
      <c r="AE84" s="1862" t="s">
        <v>69</v>
      </c>
      <c r="AF84" s="1862"/>
      <c r="AG84" s="1862"/>
      <c r="AH84" s="1862"/>
      <c r="AI84" s="1862"/>
      <c r="AJ84" s="1862"/>
      <c r="AK84" s="1862"/>
      <c r="AL84" s="1862"/>
      <c r="AM84" s="1862"/>
      <c r="AN84" s="1862"/>
      <c r="AO84" s="1862"/>
      <c r="AP84" s="1862"/>
      <c r="AQ84" s="1862"/>
      <c r="AR84" s="1862"/>
      <c r="AS84" s="1862"/>
      <c r="AT84" s="1862"/>
      <c r="AU84" s="2805"/>
      <c r="AV84" s="2805"/>
      <c r="AW84" s="2805"/>
      <c r="AX84" s="2805" t="s">
        <v>68</v>
      </c>
      <c r="AY84" s="2805"/>
      <c r="AZ84" s="2805"/>
      <c r="BA84" s="1106"/>
      <c r="BB84" s="1850"/>
      <c r="BC84" s="1460"/>
      <c r="BD84" s="1460"/>
      <c r="BE84" s="1460"/>
      <c r="BF84" s="1460"/>
      <c r="BG84" s="1460"/>
      <c r="BH84" s="1460"/>
      <c r="BI84" s="1460"/>
      <c r="BJ84" s="1460"/>
      <c r="BK84" s="1460"/>
      <c r="BL84" s="1460"/>
      <c r="BM84" s="1460"/>
      <c r="BN84" s="1460"/>
      <c r="BO84" s="1460"/>
      <c r="BP84" s="1460"/>
      <c r="BQ84" s="1460"/>
      <c r="BR84" s="1460"/>
      <c r="BS84" s="1460"/>
      <c r="BT84" s="1460"/>
      <c r="BU84" s="1460"/>
      <c r="BV84" s="1460"/>
      <c r="BW84" s="1460"/>
      <c r="BX84" s="1460"/>
      <c r="BY84" s="1460"/>
      <c r="BZ84" s="1460"/>
      <c r="CA84" s="1460"/>
      <c r="CB84" s="1460"/>
      <c r="CC84" s="1460"/>
      <c r="CD84" s="1460"/>
      <c r="CE84" s="1460"/>
      <c r="CF84" s="1460"/>
      <c r="CG84" s="1460"/>
      <c r="CH84" s="1460"/>
      <c r="CI84" s="1460"/>
      <c r="CJ84" s="1460"/>
      <c r="CK84" s="1460"/>
      <c r="CL84" s="1460"/>
      <c r="CM84" s="1460"/>
      <c r="CN84" s="1460"/>
      <c r="CO84" s="1460"/>
      <c r="CP84" s="1460"/>
      <c r="CQ84" s="1460"/>
      <c r="CR84" s="1460"/>
      <c r="CS84" s="1460"/>
      <c r="CT84" s="1460"/>
      <c r="CU84" s="1460"/>
      <c r="CV84" s="1460"/>
      <c r="CW84" s="1460"/>
      <c r="CX84" s="1460"/>
      <c r="CY84" s="1460"/>
      <c r="CZ84" s="1460"/>
      <c r="DA84" s="1460"/>
      <c r="DB84" s="1460"/>
      <c r="DC84" s="1460"/>
      <c r="DD84" s="1460"/>
      <c r="DE84" s="1460"/>
      <c r="DF84" s="1460"/>
      <c r="DG84" s="1460"/>
      <c r="DH84" s="1460"/>
      <c r="DI84" s="1460"/>
      <c r="DJ84" s="1460"/>
      <c r="DK84" s="1460"/>
      <c r="DL84" s="1460"/>
      <c r="DM84" s="1460"/>
      <c r="DN84" s="1460"/>
      <c r="DO84" s="1460"/>
      <c r="DP84" s="1460"/>
      <c r="DQ84" s="1460"/>
      <c r="DR84" s="1460"/>
      <c r="DS84" s="1460"/>
      <c r="DT84" s="1460"/>
      <c r="DU84" s="1460"/>
      <c r="DV84" s="1460"/>
      <c r="DW84" s="1460"/>
      <c r="DX84" s="1460"/>
      <c r="DY84" s="1460"/>
      <c r="DZ84" s="1460"/>
      <c r="EA84" s="1460"/>
      <c r="EB84" s="1460"/>
      <c r="EC84" s="1460"/>
      <c r="ED84" s="1460"/>
      <c r="EE84" s="1460"/>
      <c r="EF84" s="1460"/>
      <c r="EG84" s="1460"/>
      <c r="EH84" s="1460"/>
      <c r="EI84" s="1460"/>
      <c r="EJ84" s="1460"/>
      <c r="EK84" s="1460"/>
      <c r="EL84" s="1460"/>
      <c r="EM84" s="1460"/>
      <c r="EN84" s="1460"/>
      <c r="EO84" s="1460"/>
      <c r="EP84" s="1460"/>
      <c r="EQ84" s="1460"/>
      <c r="ER84" s="1460"/>
      <c r="ES84" s="1460"/>
      <c r="ET84" s="1460"/>
      <c r="EU84" s="1460"/>
      <c r="EV84" s="1460"/>
      <c r="EW84" s="1460"/>
      <c r="EX84" s="1460"/>
      <c r="EY84" s="1460"/>
      <c r="EZ84" s="1460"/>
      <c r="FA84" s="1460"/>
      <c r="FB84" s="1460"/>
      <c r="FC84" s="1460"/>
      <c r="FD84" s="1460"/>
      <c r="FE84" s="1460"/>
      <c r="FF84" s="1460"/>
      <c r="FG84" s="1460"/>
      <c r="FH84" s="1460"/>
      <c r="FI84" s="1460"/>
      <c r="FJ84" s="1460"/>
      <c r="FK84" s="1460"/>
      <c r="FL84" s="1460"/>
      <c r="FM84" s="1460"/>
      <c r="FN84" s="1460"/>
      <c r="FO84" s="1460"/>
      <c r="FP84" s="1460"/>
      <c r="FQ84" s="1460"/>
      <c r="FR84" s="1460"/>
      <c r="FS84" s="1460"/>
      <c r="FT84" s="1460"/>
      <c r="FU84" s="1460"/>
      <c r="FV84" s="1460"/>
      <c r="FW84" s="1460"/>
      <c r="FX84" s="1460"/>
      <c r="FY84" s="1460"/>
      <c r="FZ84" s="1460"/>
      <c r="GA84" s="1460"/>
      <c r="GB84" s="1460"/>
      <c r="GC84" s="1460"/>
      <c r="GD84" s="1460"/>
      <c r="GE84" s="1460"/>
      <c r="GF84" s="1460"/>
      <c r="GG84" s="1460"/>
      <c r="GH84" s="1460"/>
      <c r="GI84" s="1460"/>
      <c r="GJ84" s="1460"/>
      <c r="GK84" s="1460"/>
      <c r="GL84" s="1460"/>
      <c r="GM84" s="1460"/>
      <c r="GN84" s="1460"/>
      <c r="GO84" s="1460"/>
      <c r="GP84" s="1460"/>
      <c r="GQ84" s="1460"/>
      <c r="GR84" s="1460"/>
      <c r="GS84" s="1460"/>
      <c r="GT84" s="1460"/>
      <c r="GU84" s="1460"/>
      <c r="GV84" s="1460"/>
      <c r="GW84" s="1460"/>
      <c r="GX84" s="1460"/>
      <c r="GY84" s="1460"/>
      <c r="GZ84" s="1460"/>
      <c r="HA84" s="1460"/>
      <c r="HB84" s="1460"/>
      <c r="HC84" s="1460"/>
      <c r="HD84" s="1460"/>
      <c r="HE84" s="1460"/>
      <c r="HF84" s="1460"/>
      <c r="HG84" s="1460"/>
      <c r="HH84" s="1460"/>
      <c r="HI84" s="1460"/>
      <c r="HJ84" s="1460"/>
      <c r="HK84" s="1460"/>
      <c r="HL84" s="1460"/>
      <c r="HM84" s="1460"/>
      <c r="HN84" s="1460"/>
      <c r="HO84" s="1460"/>
      <c r="HP84" s="1460"/>
      <c r="HQ84" s="1460"/>
      <c r="HR84" s="1460"/>
      <c r="HS84" s="1460"/>
      <c r="HT84" s="1460"/>
      <c r="HU84" s="1460"/>
      <c r="HV84" s="1460"/>
      <c r="HW84" s="1460"/>
      <c r="HX84" s="1460"/>
      <c r="HY84" s="1460"/>
      <c r="HZ84" s="1460"/>
      <c r="IA84" s="1460"/>
      <c r="IB84" s="1460"/>
      <c r="IC84" s="1460"/>
      <c r="ID84" s="1460"/>
      <c r="IE84" s="1460"/>
      <c r="IF84" s="1460"/>
      <c r="IG84" s="1460"/>
      <c r="IH84" s="1460"/>
      <c r="II84" s="1460"/>
      <c r="IJ84" s="1460"/>
      <c r="IK84" s="1460"/>
      <c r="IL84" s="1460"/>
      <c r="IM84" s="1460"/>
      <c r="IN84" s="1460"/>
      <c r="IO84" s="1460"/>
      <c r="IP84" s="1460"/>
      <c r="IQ84" s="1460"/>
      <c r="IR84" s="1460"/>
      <c r="IS84" s="1460"/>
      <c r="IT84" s="1460"/>
      <c r="IU84" s="1460"/>
      <c r="IV84" s="1460"/>
    </row>
    <row r="85" spans="1:256" s="1865" customFormat="1" ht="24.75" customHeight="1" thickTop="1">
      <c r="A85" s="1460"/>
      <c r="B85" s="1858"/>
      <c r="C85" s="1858"/>
      <c r="D85" s="1858"/>
      <c r="E85" s="1858"/>
      <c r="F85" s="1858"/>
      <c r="G85" s="1858"/>
      <c r="H85" s="1858"/>
      <c r="I85" s="1858"/>
      <c r="J85" s="1858"/>
      <c r="K85" s="1858"/>
      <c r="L85" s="1107"/>
      <c r="M85" s="1108"/>
      <c r="N85" s="1108"/>
      <c r="O85" s="1108"/>
      <c r="P85" s="1108"/>
      <c r="Q85" s="1108"/>
      <c r="R85" s="1108"/>
      <c r="S85" s="1109"/>
      <c r="T85" s="1460"/>
      <c r="U85" s="1863"/>
      <c r="V85" s="1840"/>
      <c r="W85" s="1864"/>
      <c r="X85" s="1864"/>
      <c r="Y85" s="1460"/>
      <c r="Z85" s="1460"/>
      <c r="AA85" s="1460"/>
      <c r="AB85" s="1832"/>
      <c r="AC85" s="1832"/>
      <c r="AD85" s="1832"/>
      <c r="AE85" s="1832"/>
      <c r="AF85" s="1832"/>
      <c r="AG85" s="2853" t="s">
        <v>70</v>
      </c>
      <c r="AH85" s="2853"/>
      <c r="AI85" s="2853"/>
      <c r="AJ85" s="2853"/>
      <c r="AK85" s="2853"/>
      <c r="AL85" s="2853"/>
      <c r="AM85" s="2853"/>
      <c r="AN85" s="2853"/>
      <c r="AO85" s="2853"/>
      <c r="AP85" s="2853"/>
      <c r="AQ85" s="2853"/>
      <c r="AR85" s="2853"/>
      <c r="AS85" s="2853"/>
      <c r="AT85" s="2853"/>
      <c r="AU85" s="2853"/>
      <c r="AV85" s="2853"/>
      <c r="AW85" s="2853"/>
      <c r="AX85" s="2853"/>
      <c r="AY85" s="2853"/>
      <c r="AZ85" s="2853"/>
      <c r="BA85" s="2853"/>
      <c r="BB85" s="1460"/>
      <c r="BC85" s="1460"/>
      <c r="BD85" s="1460"/>
      <c r="BE85" s="1460"/>
      <c r="BF85" s="1460"/>
      <c r="BG85" s="1460"/>
      <c r="BH85" s="1460"/>
      <c r="BI85" s="1460"/>
      <c r="BJ85" s="1460"/>
      <c r="BK85" s="1460"/>
      <c r="BL85" s="1460"/>
      <c r="BM85" s="1460"/>
      <c r="BN85" s="1460"/>
      <c r="BO85" s="1460"/>
      <c r="BP85" s="1460"/>
      <c r="BQ85" s="1460"/>
      <c r="BR85" s="1460"/>
      <c r="BS85" s="1460"/>
      <c r="BT85" s="1460"/>
      <c r="BU85" s="1460"/>
      <c r="BV85" s="1460"/>
      <c r="BW85" s="1460"/>
      <c r="BX85" s="1460"/>
      <c r="BY85" s="1460"/>
      <c r="BZ85" s="1460"/>
      <c r="CA85" s="1460"/>
      <c r="CB85" s="1460"/>
      <c r="CC85" s="1460"/>
      <c r="CD85" s="1460"/>
      <c r="CE85" s="1460"/>
      <c r="CF85" s="1460"/>
      <c r="CG85" s="1460"/>
      <c r="CH85" s="1460"/>
      <c r="CI85" s="1460"/>
      <c r="CJ85" s="1460"/>
      <c r="CK85" s="1460"/>
      <c r="CL85" s="1460"/>
      <c r="CM85" s="1460"/>
      <c r="CN85" s="1460"/>
      <c r="CO85" s="1460"/>
      <c r="CP85" s="1460"/>
      <c r="CQ85" s="1460"/>
      <c r="CR85" s="1460"/>
      <c r="CS85" s="1460"/>
      <c r="CT85" s="1460"/>
      <c r="CU85" s="1460"/>
      <c r="CV85" s="1460"/>
      <c r="CW85" s="1460"/>
      <c r="CX85" s="1460"/>
      <c r="CY85" s="1460"/>
      <c r="CZ85" s="1460"/>
      <c r="DA85" s="1460"/>
      <c r="DB85" s="1460"/>
      <c r="DC85" s="1460"/>
      <c r="DD85" s="1460"/>
      <c r="DE85" s="1460"/>
      <c r="DF85" s="1460"/>
      <c r="DG85" s="1460"/>
      <c r="DH85" s="1460"/>
      <c r="DI85" s="1460"/>
      <c r="DJ85" s="1460"/>
      <c r="DK85" s="1460"/>
      <c r="DL85" s="1460"/>
      <c r="DM85" s="1460"/>
      <c r="DN85" s="1460"/>
      <c r="DO85" s="1460"/>
      <c r="DP85" s="1460"/>
      <c r="DQ85" s="1460"/>
      <c r="DR85" s="1460"/>
      <c r="DS85" s="1460"/>
      <c r="DT85" s="1460"/>
      <c r="DU85" s="1460"/>
      <c r="DV85" s="1460"/>
      <c r="DW85" s="1460"/>
      <c r="DX85" s="1460"/>
      <c r="DY85" s="1460"/>
      <c r="DZ85" s="1460"/>
      <c r="EA85" s="1460"/>
      <c r="EB85" s="1460"/>
      <c r="EC85" s="1460"/>
      <c r="ED85" s="1460"/>
      <c r="EE85" s="1460"/>
      <c r="EF85" s="1460"/>
      <c r="EG85" s="1460"/>
      <c r="EH85" s="1460"/>
      <c r="EI85" s="1460"/>
      <c r="EJ85" s="1460"/>
      <c r="EK85" s="1460"/>
      <c r="EL85" s="1460"/>
      <c r="EM85" s="1460"/>
      <c r="EN85" s="1460"/>
      <c r="EO85" s="1460"/>
      <c r="EP85" s="1460"/>
      <c r="EQ85" s="1460"/>
      <c r="ER85" s="1460"/>
      <c r="ES85" s="1460"/>
      <c r="ET85" s="1460"/>
      <c r="EU85" s="1460"/>
      <c r="EV85" s="1460"/>
      <c r="EW85" s="1460"/>
      <c r="EX85" s="1460"/>
      <c r="EY85" s="1460"/>
      <c r="EZ85" s="1460"/>
      <c r="FA85" s="1460"/>
      <c r="FB85" s="1460"/>
      <c r="FC85" s="1460"/>
      <c r="FD85" s="1460"/>
      <c r="FE85" s="1460"/>
      <c r="FF85" s="1460"/>
      <c r="FG85" s="1460"/>
      <c r="FH85" s="1460"/>
      <c r="FI85" s="1460"/>
      <c r="FJ85" s="1460"/>
      <c r="FK85" s="1460"/>
      <c r="FL85" s="1460"/>
      <c r="FM85" s="1460"/>
      <c r="FN85" s="1460"/>
      <c r="FO85" s="1460"/>
      <c r="FP85" s="1460"/>
      <c r="FQ85" s="1460"/>
      <c r="FR85" s="1460"/>
      <c r="FS85" s="1460"/>
      <c r="FT85" s="1460"/>
      <c r="FU85" s="1460"/>
      <c r="FV85" s="1460"/>
      <c r="FW85" s="1460"/>
      <c r="FX85" s="1460"/>
      <c r="FY85" s="1460"/>
      <c r="FZ85" s="1460"/>
      <c r="GA85" s="1460"/>
      <c r="GB85" s="1460"/>
      <c r="GC85" s="1460"/>
      <c r="GD85" s="1460"/>
      <c r="GE85" s="1460"/>
      <c r="GF85" s="1460"/>
      <c r="GG85" s="1460"/>
      <c r="GH85" s="1460"/>
      <c r="GI85" s="1460"/>
      <c r="GJ85" s="1460"/>
      <c r="GK85" s="1460"/>
      <c r="GL85" s="1460"/>
      <c r="GM85" s="1460"/>
      <c r="GN85" s="1460"/>
      <c r="GO85" s="1460"/>
      <c r="GP85" s="1460"/>
      <c r="GQ85" s="1460"/>
      <c r="GR85" s="1460"/>
      <c r="GS85" s="1460"/>
      <c r="GT85" s="1460"/>
      <c r="GU85" s="1460"/>
      <c r="GV85" s="1460"/>
      <c r="GW85" s="1460"/>
      <c r="GX85" s="1460"/>
      <c r="GY85" s="1460"/>
      <c r="GZ85" s="1460"/>
      <c r="HA85" s="1460"/>
      <c r="HB85" s="1460"/>
      <c r="HC85" s="1460"/>
      <c r="HD85" s="1460"/>
      <c r="HE85" s="1460"/>
      <c r="HF85" s="1460"/>
      <c r="HG85" s="1460"/>
      <c r="HH85" s="1460"/>
      <c r="HI85" s="1460"/>
      <c r="HJ85" s="1460"/>
      <c r="HK85" s="1460"/>
      <c r="HL85" s="1460"/>
      <c r="HM85" s="1460"/>
      <c r="HN85" s="1460"/>
      <c r="HO85" s="1460"/>
      <c r="HP85" s="1460"/>
      <c r="HQ85" s="1460"/>
      <c r="HR85" s="1460"/>
      <c r="HS85" s="1460"/>
      <c r="HT85" s="1460"/>
      <c r="HU85" s="1460"/>
      <c r="HV85" s="1460"/>
      <c r="HW85" s="1460"/>
      <c r="HX85" s="1460"/>
      <c r="HY85" s="1460"/>
      <c r="HZ85" s="1460"/>
      <c r="IA85" s="1460"/>
      <c r="IB85" s="1460"/>
      <c r="IC85" s="1460"/>
      <c r="ID85" s="1460"/>
      <c r="IE85" s="1460"/>
      <c r="IF85" s="1460"/>
      <c r="IG85" s="1460"/>
      <c r="IH85" s="1460"/>
      <c r="II85" s="1460"/>
      <c r="IJ85" s="1460"/>
      <c r="IK85" s="1460"/>
      <c r="IL85" s="1460"/>
      <c r="IM85" s="1460"/>
      <c r="IN85" s="1460"/>
      <c r="IO85" s="1460"/>
      <c r="IP85" s="1460"/>
      <c r="IQ85" s="1460"/>
      <c r="IR85" s="1460"/>
      <c r="IS85" s="1460"/>
      <c r="IT85" s="1460"/>
      <c r="IU85" s="1460"/>
      <c r="IV85" s="1460"/>
    </row>
    <row r="86" spans="2:53" s="1460" customFormat="1" ht="30.75" customHeight="1">
      <c r="B86" s="1837"/>
      <c r="C86" s="1837"/>
      <c r="D86" s="1837"/>
      <c r="E86" s="1837"/>
      <c r="F86" s="1837"/>
      <c r="G86" s="1837"/>
      <c r="H86" s="1837"/>
      <c r="I86" s="1837"/>
      <c r="J86" s="1837"/>
      <c r="K86" s="1837"/>
      <c r="L86" s="1837"/>
      <c r="M86" s="1837"/>
      <c r="N86" s="1837"/>
      <c r="O86" s="1837"/>
      <c r="P86" s="1837"/>
      <c r="Q86" s="1837"/>
      <c r="R86" s="1837"/>
      <c r="S86" s="1837"/>
      <c r="T86" s="1837"/>
      <c r="U86" s="2698" t="s">
        <v>96</v>
      </c>
      <c r="V86" s="2698"/>
      <c r="W86" s="2698"/>
      <c r="X86" s="2698"/>
      <c r="AB86" s="1832"/>
      <c r="AC86" s="1832"/>
      <c r="AD86" s="1832"/>
      <c r="AE86" s="1832"/>
      <c r="AF86" s="1832"/>
      <c r="AG86" s="2853" t="s">
        <v>96</v>
      </c>
      <c r="AH86" s="2853"/>
      <c r="AI86" s="2853"/>
      <c r="AJ86" s="2853"/>
      <c r="AK86" s="2853"/>
      <c r="AL86" s="2853"/>
      <c r="AM86" s="2853"/>
      <c r="AN86" s="2853"/>
      <c r="AO86" s="2853"/>
      <c r="AP86" s="2853"/>
      <c r="AQ86" s="2853"/>
      <c r="AR86" s="2853"/>
      <c r="AS86" s="2853"/>
      <c r="AT86" s="2853"/>
      <c r="AU86" s="2853"/>
      <c r="AV86" s="2853"/>
      <c r="AW86" s="2853"/>
      <c r="AX86" s="2853"/>
      <c r="AY86" s="2853"/>
      <c r="AZ86" s="2853"/>
      <c r="BA86" s="2853"/>
    </row>
    <row r="87" spans="2:53" s="1460" customFormat="1" ht="30.75" customHeight="1">
      <c r="B87" s="1837"/>
      <c r="C87" s="1837"/>
      <c r="D87" s="1837"/>
      <c r="E87" s="1837"/>
      <c r="F87" s="1837"/>
      <c r="G87" s="1837"/>
      <c r="H87" s="1837"/>
      <c r="I87" s="1837"/>
      <c r="J87" s="1837"/>
      <c r="K87" s="1837"/>
      <c r="L87" s="1837"/>
      <c r="M87" s="1837"/>
      <c r="N87" s="1837"/>
      <c r="O87" s="1837"/>
      <c r="P87" s="1837"/>
      <c r="Q87" s="1837"/>
      <c r="R87" s="1837"/>
      <c r="S87" s="1837"/>
      <c r="T87" s="1837"/>
      <c r="AB87" s="1832"/>
      <c r="AC87" s="1832"/>
      <c r="AD87" s="1832"/>
      <c r="AE87" s="1832"/>
      <c r="AF87" s="1832"/>
      <c r="AG87" s="1866"/>
      <c r="AH87" s="1867"/>
      <c r="AI87" s="1867"/>
      <c r="AJ87" s="1867"/>
      <c r="AK87" s="1867"/>
      <c r="AL87" s="1867"/>
      <c r="AM87" s="1867"/>
      <c r="AN87" s="1867"/>
      <c r="AO87" s="1867"/>
      <c r="AP87" s="1867"/>
      <c r="AQ87" s="1867"/>
      <c r="AR87" s="1867"/>
      <c r="AS87" s="1867"/>
      <c r="AT87" s="1867"/>
      <c r="AU87" s="1867"/>
      <c r="AV87" s="1867"/>
      <c r="AW87" s="1867"/>
      <c r="AX87" s="1867"/>
      <c r="AY87" s="1867"/>
      <c r="AZ87" s="1867"/>
      <c r="BA87" s="1867"/>
    </row>
    <row r="88" spans="2:57" s="1460" customFormat="1" ht="39.75" customHeight="1">
      <c r="B88" s="1868"/>
      <c r="C88" s="1837"/>
      <c r="D88" s="1837"/>
      <c r="E88" s="1837"/>
      <c r="F88" s="1837"/>
      <c r="G88" s="1837"/>
      <c r="H88" s="1837"/>
      <c r="I88" s="1837"/>
      <c r="J88" s="1837"/>
      <c r="K88" s="1837"/>
      <c r="L88" s="1837"/>
      <c r="M88" s="1837"/>
      <c r="N88" s="1837"/>
      <c r="O88" s="1837"/>
      <c r="P88" s="1837"/>
      <c r="Q88" s="1837"/>
      <c r="R88" s="1837"/>
      <c r="S88" s="1837"/>
      <c r="T88" s="1845"/>
      <c r="U88" s="1845"/>
      <c r="V88" s="1845"/>
      <c r="W88" s="1845"/>
      <c r="X88" s="1845"/>
      <c r="Y88" s="1845"/>
      <c r="Z88" s="1845"/>
      <c r="AA88" s="1845"/>
      <c r="AB88" s="1845"/>
      <c r="AC88" s="1845"/>
      <c r="AD88" s="1845"/>
      <c r="AE88" s="1845"/>
      <c r="AF88" s="1845"/>
      <c r="AG88" s="1845"/>
      <c r="AH88" s="1845"/>
      <c r="AI88" s="1845"/>
      <c r="AJ88" s="1845"/>
      <c r="AK88" s="1845"/>
      <c r="AL88" s="1845"/>
      <c r="AM88" s="1845"/>
      <c r="AN88" s="1845"/>
      <c r="AO88" s="1845"/>
      <c r="AP88" s="1845"/>
      <c r="AQ88" s="1845"/>
      <c r="AR88" s="1845"/>
      <c r="AS88" s="1845"/>
      <c r="AT88" s="1845"/>
      <c r="AU88" s="1845"/>
      <c r="AV88" s="1845"/>
      <c r="AW88" s="1845"/>
      <c r="AX88" s="1845"/>
      <c r="AY88" s="1845"/>
      <c r="AZ88" s="1845"/>
      <c r="BA88" s="1845"/>
      <c r="BB88" s="1845"/>
      <c r="BC88" s="1845"/>
      <c r="BD88" s="1845"/>
      <c r="BE88" s="1845"/>
    </row>
    <row r="89" spans="2:56" s="1460" customFormat="1" ht="33.75" customHeight="1">
      <c r="B89" s="1837"/>
      <c r="C89" s="1837"/>
      <c r="D89" s="1837"/>
      <c r="E89" s="1837"/>
      <c r="F89" s="1837"/>
      <c r="G89" s="1837"/>
      <c r="H89" s="1837"/>
      <c r="I89" s="1837"/>
      <c r="J89" s="1837"/>
      <c r="K89" s="1837"/>
      <c r="L89" s="1837"/>
      <c r="M89" s="1837"/>
      <c r="N89" s="1837"/>
      <c r="O89" s="1837"/>
      <c r="P89" s="1837"/>
      <c r="Q89" s="1837"/>
      <c r="R89" s="1837"/>
      <c r="S89" s="1837"/>
      <c r="T89" s="1837"/>
      <c r="V89" s="1869"/>
      <c r="W89" s="1869"/>
      <c r="X89" s="1869"/>
      <c r="AF89" s="2513" t="s">
        <v>400</v>
      </c>
      <c r="AG89" s="2513"/>
      <c r="AH89" s="2513"/>
      <c r="AI89" s="2513"/>
      <c r="AJ89" s="2513"/>
      <c r="AK89" s="2513"/>
      <c r="AL89" s="2513"/>
      <c r="AM89" s="2513"/>
      <c r="AN89" s="2513"/>
      <c r="AO89" s="2513"/>
      <c r="AP89" s="2513"/>
      <c r="AQ89" s="2513"/>
      <c r="AR89" s="2513"/>
      <c r="AS89" s="2513"/>
      <c r="AT89" s="2513"/>
      <c r="AU89" s="2513"/>
      <c r="AV89" s="2513"/>
      <c r="AW89" s="2513"/>
      <c r="AX89" s="2513"/>
      <c r="AY89" s="2513"/>
      <c r="AZ89" s="2513"/>
      <c r="BA89" s="2513"/>
      <c r="BB89" s="2513"/>
      <c r="BC89" s="2513"/>
      <c r="BD89" s="1461"/>
    </row>
    <row r="90" spans="21:56" s="1460" customFormat="1" ht="117" customHeight="1">
      <c r="U90" s="1870"/>
      <c r="AA90" s="1871"/>
      <c r="AO90" s="1461"/>
      <c r="AP90" s="1461"/>
      <c r="AQ90" s="1461"/>
      <c r="AR90" s="1461"/>
      <c r="AS90" s="1461"/>
      <c r="AT90" s="1461"/>
      <c r="AU90" s="1461"/>
      <c r="AV90" s="1461"/>
      <c r="AW90" s="1461"/>
      <c r="AX90" s="1461"/>
      <c r="AY90" s="1461"/>
      <c r="AZ90" s="1461"/>
      <c r="BA90" s="1461"/>
      <c r="BB90" s="1461"/>
      <c r="BC90" s="1461"/>
      <c r="BD90" s="1461"/>
    </row>
    <row r="91" spans="21:53" s="1460" customFormat="1" ht="52.5" customHeight="1">
      <c r="U91" s="2855" t="s">
        <v>298</v>
      </c>
      <c r="V91" s="2855"/>
      <c r="W91" s="2855"/>
      <c r="X91" s="1872"/>
      <c r="Y91" s="1873"/>
      <c r="Z91" s="1873"/>
      <c r="AA91" s="2856" t="s">
        <v>299</v>
      </c>
      <c r="AB91" s="2856"/>
      <c r="AC91" s="2856"/>
      <c r="AD91" s="1868" t="s">
        <v>72</v>
      </c>
      <c r="AE91" s="1874"/>
      <c r="AF91" s="1875"/>
      <c r="AH91" s="1832"/>
      <c r="AI91" s="1832"/>
      <c r="AJ91" s="2857" t="s">
        <v>300</v>
      </c>
      <c r="AK91" s="2857"/>
      <c r="AL91" s="2857"/>
      <c r="AM91" s="2857"/>
      <c r="AN91" s="2857"/>
      <c r="AO91" s="2857"/>
      <c r="AP91" s="2857"/>
      <c r="AQ91" s="2857"/>
      <c r="AR91" s="1872"/>
      <c r="AS91" s="1873"/>
      <c r="AT91" s="1873"/>
      <c r="AU91" s="1876"/>
      <c r="AW91" s="1877" t="s">
        <v>301</v>
      </c>
      <c r="AX91" s="1877"/>
      <c r="AY91" s="1877"/>
      <c r="AZ91" s="1876"/>
      <c r="BA91" s="1868"/>
    </row>
    <row r="92" spans="21:52" s="1460" customFormat="1" ht="42.75" customHeight="1">
      <c r="U92" s="1870"/>
      <c r="V92" s="1878"/>
      <c r="W92" s="1614"/>
      <c r="X92" s="2851" t="s">
        <v>73</v>
      </c>
      <c r="Y92" s="2851"/>
      <c r="Z92" s="2851"/>
      <c r="AA92" s="2852" t="s">
        <v>74</v>
      </c>
      <c r="AB92" s="2852"/>
      <c r="AC92" s="2852"/>
      <c r="AD92" s="1875"/>
      <c r="AE92" s="1879"/>
      <c r="AF92" s="1875"/>
      <c r="AO92" s="1880"/>
      <c r="AP92" s="1614"/>
      <c r="AQ92" s="1614"/>
      <c r="AR92" s="2851" t="s">
        <v>73</v>
      </c>
      <c r="AS92" s="2851"/>
      <c r="AT92" s="2851"/>
      <c r="AV92" s="1881"/>
      <c r="AW92" s="2852" t="s">
        <v>74</v>
      </c>
      <c r="AX92" s="2852"/>
      <c r="AY92" s="2852"/>
      <c r="AZ92" s="1875"/>
    </row>
    <row r="93" spans="2:47" s="1882" customFormat="1" ht="17.25" customHeight="1">
      <c r="B93" s="2854"/>
      <c r="C93" s="2854"/>
      <c r="D93" s="2854"/>
      <c r="E93" s="2854"/>
      <c r="F93" s="2854"/>
      <c r="G93" s="2854"/>
      <c r="H93" s="2854"/>
      <c r="I93" s="2854"/>
      <c r="J93" s="2854"/>
      <c r="K93" s="2854"/>
      <c r="L93" s="2854"/>
      <c r="M93" s="2854"/>
      <c r="N93" s="2854"/>
      <c r="O93" s="2854"/>
      <c r="P93" s="2854"/>
      <c r="Q93" s="2854"/>
      <c r="R93" s="2854"/>
      <c r="S93" s="2854"/>
      <c r="T93" s="2854"/>
      <c r="U93" s="2854"/>
      <c r="V93" s="2854"/>
      <c r="W93" s="2854"/>
      <c r="X93" s="2854"/>
      <c r="Y93" s="2854"/>
      <c r="Z93" s="2854"/>
      <c r="AA93" s="1883"/>
      <c r="AP93" s="1884"/>
      <c r="AS93" s="1885"/>
      <c r="AU93" s="1883"/>
    </row>
    <row r="94" spans="25:44" s="1460" customFormat="1" ht="18" customHeight="1">
      <c r="Y94" s="1886"/>
      <c r="Z94" s="1886"/>
      <c r="AA94" s="1886"/>
      <c r="AB94" s="1886"/>
      <c r="AC94" s="1886"/>
      <c r="AD94" s="1886"/>
      <c r="AE94" s="1616"/>
      <c r="AF94" s="1616"/>
      <c r="AG94" s="1616"/>
      <c r="AH94" s="1616"/>
      <c r="AI94" s="1616"/>
      <c r="AJ94" s="1616"/>
      <c r="AK94" s="1616"/>
      <c r="AL94" s="1616"/>
      <c r="AM94" s="1616"/>
      <c r="AN94" s="1616"/>
      <c r="AO94" s="1616"/>
      <c r="AP94" s="1616"/>
      <c r="AQ94" s="1616"/>
      <c r="AR94" s="1616"/>
    </row>
    <row r="95" spans="21:51" s="1460" customFormat="1" ht="18" customHeight="1">
      <c r="U95" s="1887"/>
      <c r="V95" s="1646"/>
      <c r="W95" s="1646"/>
      <c r="Y95" s="1886"/>
      <c r="Z95" s="1886"/>
      <c r="AA95" s="1886"/>
      <c r="AB95" s="1886"/>
      <c r="AC95" s="1886"/>
      <c r="AD95" s="1886"/>
      <c r="AF95" s="1616"/>
      <c r="AG95" s="1616"/>
      <c r="AH95" s="1616"/>
      <c r="AI95" s="1616"/>
      <c r="AJ95" s="1616"/>
      <c r="AK95" s="1616"/>
      <c r="AL95" s="1616"/>
      <c r="AM95" s="1616"/>
      <c r="AN95" s="1616"/>
      <c r="AO95" s="1616"/>
      <c r="AP95" s="1616"/>
      <c r="AQ95" s="1616"/>
      <c r="AR95" s="1616"/>
      <c r="AT95" s="1609"/>
      <c r="AU95" s="1609"/>
      <c r="AV95" s="1609"/>
      <c r="AW95" s="1609"/>
      <c r="AX95" s="1609"/>
      <c r="AY95" s="1609"/>
    </row>
    <row r="96" spans="21:51" s="1460" customFormat="1" ht="18" customHeight="1">
      <c r="U96" s="1870"/>
      <c r="AA96" s="1871"/>
      <c r="AF96" s="1871"/>
      <c r="AG96" s="1871"/>
      <c r="AS96" s="1609"/>
      <c r="AT96" s="1609"/>
      <c r="AU96" s="1609"/>
      <c r="AV96" s="1609"/>
      <c r="AW96" s="1609"/>
      <c r="AX96" s="1609"/>
      <c r="AY96" s="1609"/>
    </row>
    <row r="97" spans="21:30" ht="28.5" customHeight="1">
      <c r="U97" s="2855" t="s">
        <v>302</v>
      </c>
      <c r="V97" s="2855"/>
      <c r="W97" s="2855"/>
      <c r="X97" s="1872"/>
      <c r="Y97" s="1873"/>
      <c r="Z97" s="1873"/>
      <c r="AA97" s="1877" t="s">
        <v>303</v>
      </c>
      <c r="AB97" s="1877"/>
      <c r="AC97" s="1888"/>
      <c r="AD97" s="1609"/>
    </row>
    <row r="98" spans="22:29" ht="23.25">
      <c r="V98" s="1878"/>
      <c r="W98" s="1614"/>
      <c r="X98" s="2851" t="s">
        <v>73</v>
      </c>
      <c r="Y98" s="2851"/>
      <c r="Z98" s="2851"/>
      <c r="AA98" s="2852" t="s">
        <v>74</v>
      </c>
      <c r="AB98" s="2852"/>
      <c r="AC98" s="2852"/>
    </row>
    <row r="101" spans="42:52" ht="81.75" customHeight="1">
      <c r="AP101" s="1633"/>
      <c r="AQ101" s="1633"/>
      <c r="AR101" s="1633"/>
      <c r="AS101" s="1633"/>
      <c r="AT101" s="1633"/>
      <c r="AU101" s="1633"/>
      <c r="AV101" s="1633"/>
      <c r="AW101" s="1633"/>
      <c r="AX101" s="1633"/>
      <c r="AY101" s="1633"/>
      <c r="AZ101" s="1633"/>
    </row>
  </sheetData>
  <sheetProtection/>
  <mergeCells count="215">
    <mergeCell ref="B93:Z93"/>
    <mergeCell ref="U97:W97"/>
    <mergeCell ref="X98:Z98"/>
    <mergeCell ref="AA98:AC98"/>
    <mergeCell ref="AF89:BC89"/>
    <mergeCell ref="U91:W91"/>
    <mergeCell ref="AA91:AC91"/>
    <mergeCell ref="AJ91:AQ91"/>
    <mergeCell ref="X92:Z92"/>
    <mergeCell ref="AA92:AC92"/>
    <mergeCell ref="AR92:AT92"/>
    <mergeCell ref="AW92:AY92"/>
    <mergeCell ref="AX84:AZ84"/>
    <mergeCell ref="AG85:BA85"/>
    <mergeCell ref="U86:X86"/>
    <mergeCell ref="AG86:BA86"/>
    <mergeCell ref="B83:T83"/>
    <mergeCell ref="V83:X83"/>
    <mergeCell ref="AO83:AP83"/>
    <mergeCell ref="AQ83:AV83"/>
    <mergeCell ref="X84:Z84"/>
    <mergeCell ref="AU84:AW84"/>
    <mergeCell ref="AQ80:AV80"/>
    <mergeCell ref="V81:X81"/>
    <mergeCell ref="AO81:AP81"/>
    <mergeCell ref="AQ81:AV81"/>
    <mergeCell ref="V82:X82"/>
    <mergeCell ref="AE82:AH83"/>
    <mergeCell ref="AK82:AN83"/>
    <mergeCell ref="AO82:AP82"/>
    <mergeCell ref="AQ82:AV82"/>
    <mergeCell ref="B80:T82"/>
    <mergeCell ref="U80:U82"/>
    <mergeCell ref="V80:X80"/>
    <mergeCell ref="AE80:AH81"/>
    <mergeCell ref="AK80:AN81"/>
    <mergeCell ref="AO80:AP80"/>
    <mergeCell ref="B78:T79"/>
    <mergeCell ref="U78:U79"/>
    <mergeCell ref="V78:X78"/>
    <mergeCell ref="AO78:AP78"/>
    <mergeCell ref="AQ78:AV78"/>
    <mergeCell ref="V79:X79"/>
    <mergeCell ref="AO79:AP79"/>
    <mergeCell ref="AQ79:AV79"/>
    <mergeCell ref="V76:X76"/>
    <mergeCell ref="AO76:AP76"/>
    <mergeCell ref="AQ76:AV76"/>
    <mergeCell ref="V77:X77"/>
    <mergeCell ref="AO77:AP77"/>
    <mergeCell ref="AQ77:AV77"/>
    <mergeCell ref="AW72:AX73"/>
    <mergeCell ref="AY72:AZ73"/>
    <mergeCell ref="BA72:BA73"/>
    <mergeCell ref="B75:T77"/>
    <mergeCell ref="U75:U77"/>
    <mergeCell ref="V75:X75"/>
    <mergeCell ref="AE75:AH79"/>
    <mergeCell ref="AK75:AN79"/>
    <mergeCell ref="AO75:AP75"/>
    <mergeCell ref="AQ75:AV75"/>
    <mergeCell ref="T70:BC70"/>
    <mergeCell ref="B72:T74"/>
    <mergeCell ref="U72:U74"/>
    <mergeCell ref="V72:X74"/>
    <mergeCell ref="Y72:Z73"/>
    <mergeCell ref="AA72:AB73"/>
    <mergeCell ref="AE72:AH74"/>
    <mergeCell ref="AK72:AN74"/>
    <mergeCell ref="AO72:AP74"/>
    <mergeCell ref="AQ72:AV74"/>
    <mergeCell ref="T67:U67"/>
    <mergeCell ref="W67:X67"/>
    <mergeCell ref="Y67:Z67"/>
    <mergeCell ref="AC67:AS67"/>
    <mergeCell ref="AT67:AY67"/>
    <mergeCell ref="T68:U68"/>
    <mergeCell ref="W68:X68"/>
    <mergeCell ref="Y68:Z68"/>
    <mergeCell ref="AC68:AS68"/>
    <mergeCell ref="AT68:AY68"/>
    <mergeCell ref="B65:Z65"/>
    <mergeCell ref="AB65:AY65"/>
    <mergeCell ref="T66:U66"/>
    <mergeCell ref="W66:X66"/>
    <mergeCell ref="Y66:Z66"/>
    <mergeCell ref="AC66:AS66"/>
    <mergeCell ref="AT66:AY66"/>
    <mergeCell ref="AE60:AO60"/>
    <mergeCell ref="T61:U61"/>
    <mergeCell ref="AE61:AO61"/>
    <mergeCell ref="AE62:AO62"/>
    <mergeCell ref="T63:V63"/>
    <mergeCell ref="AE63:AO63"/>
    <mergeCell ref="AE56:AO56"/>
    <mergeCell ref="U57:V57"/>
    <mergeCell ref="AE57:AO57"/>
    <mergeCell ref="U58:V58"/>
    <mergeCell ref="AE58:AO58"/>
    <mergeCell ref="U59:V59"/>
    <mergeCell ref="AE59:AO59"/>
    <mergeCell ref="T52:V52"/>
    <mergeCell ref="T53:AD53"/>
    <mergeCell ref="B54:AD54"/>
    <mergeCell ref="B55:AD55"/>
    <mergeCell ref="B56:B63"/>
    <mergeCell ref="U56:V56"/>
    <mergeCell ref="AB56:AD63"/>
    <mergeCell ref="T60:U60"/>
    <mergeCell ref="B47:BE47"/>
    <mergeCell ref="B48:BE48"/>
    <mergeCell ref="T49:V49"/>
    <mergeCell ref="W49:AD49"/>
    <mergeCell ref="T50:AD50"/>
    <mergeCell ref="T51:BE51"/>
    <mergeCell ref="T43:V43"/>
    <mergeCell ref="W43:AC43"/>
    <mergeCell ref="T44:V44"/>
    <mergeCell ref="W44:AC44"/>
    <mergeCell ref="B45:AD45"/>
    <mergeCell ref="B46:AD46"/>
    <mergeCell ref="B39:AD39"/>
    <mergeCell ref="B40:BE40"/>
    <mergeCell ref="T41:V41"/>
    <mergeCell ref="W41:AD41"/>
    <mergeCell ref="T42:V42"/>
    <mergeCell ref="W42:AC42"/>
    <mergeCell ref="B33:AD33"/>
    <mergeCell ref="B34:BE34"/>
    <mergeCell ref="T35:V35"/>
    <mergeCell ref="W35:AC35"/>
    <mergeCell ref="B36:AD36"/>
    <mergeCell ref="B37:BE37"/>
    <mergeCell ref="T30:V30"/>
    <mergeCell ref="W30:AC30"/>
    <mergeCell ref="T31:V31"/>
    <mergeCell ref="W31:AC31"/>
    <mergeCell ref="T32:V32"/>
    <mergeCell ref="W32:AD32"/>
    <mergeCell ref="T27:V27"/>
    <mergeCell ref="W27:AC27"/>
    <mergeCell ref="T28:V28"/>
    <mergeCell ref="W28:AC28"/>
    <mergeCell ref="T29:V29"/>
    <mergeCell ref="W29:AC29"/>
    <mergeCell ref="T24:V24"/>
    <mergeCell ref="W24:AC24"/>
    <mergeCell ref="T25:V25"/>
    <mergeCell ref="W25:AD25"/>
    <mergeCell ref="T26:V26"/>
    <mergeCell ref="W26:AC26"/>
    <mergeCell ref="B20:BE20"/>
    <mergeCell ref="BI20:BI22"/>
    <mergeCell ref="B21:BE21"/>
    <mergeCell ref="T22:V22"/>
    <mergeCell ref="W22:AD22"/>
    <mergeCell ref="T23:V23"/>
    <mergeCell ref="W23:AD23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B12:B18"/>
    <mergeCell ref="T12:V18"/>
    <mergeCell ref="W12:AD18"/>
    <mergeCell ref="AE12:AF14"/>
    <mergeCell ref="AG12:AN14"/>
    <mergeCell ref="AO12:AO18"/>
    <mergeCell ref="T9:V9"/>
    <mergeCell ref="W9:AC9"/>
    <mergeCell ref="AD9:AS9"/>
    <mergeCell ref="AZ9:BF10"/>
    <mergeCell ref="W10:Z10"/>
    <mergeCell ref="AE10:AS10"/>
    <mergeCell ref="W6:AB6"/>
    <mergeCell ref="AD6:AS6"/>
    <mergeCell ref="AZ6:BC6"/>
    <mergeCell ref="A7:V7"/>
    <mergeCell ref="W7:AS8"/>
    <mergeCell ref="AZ7:BD7"/>
    <mergeCell ref="B1:BA1"/>
    <mergeCell ref="B2:BA2"/>
    <mergeCell ref="B3:BA3"/>
    <mergeCell ref="T4:U4"/>
    <mergeCell ref="X4:AR4"/>
    <mergeCell ref="T5:V5"/>
    <mergeCell ref="X5:AQ5"/>
    <mergeCell ref="AZ5:B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zoomScale="30" zoomScaleNormal="30" zoomScalePageLayoutView="0" workbookViewId="0" topLeftCell="A34">
      <selection activeCell="AY57" sqref="AY57"/>
    </sheetView>
  </sheetViews>
  <sheetFormatPr defaultColWidth="10.125" defaultRowHeight="12.75"/>
  <cols>
    <col min="1" max="1" width="34.375" style="1182" customWidth="1"/>
    <col min="2" max="2" width="10.125" style="1182" customWidth="1"/>
    <col min="3" max="19" width="6.25390625" style="1182" hidden="1" customWidth="1"/>
    <col min="20" max="20" width="42.125" style="1182" customWidth="1"/>
    <col min="21" max="21" width="42.125" style="1187" customWidth="1"/>
    <col min="22" max="22" width="42.00390625" style="1188" customWidth="1"/>
    <col min="23" max="23" width="12.75390625" style="1188" customWidth="1"/>
    <col min="24" max="24" width="25.75390625" style="1182" customWidth="1"/>
    <col min="25" max="27" width="12.75390625" style="1182" customWidth="1"/>
    <col min="28" max="28" width="16.75390625" style="1182" customWidth="1"/>
    <col min="29" max="29" width="12.125" style="1182" customWidth="1"/>
    <col min="30" max="30" width="12.75390625" style="1197" hidden="1" customWidth="1"/>
    <col min="31" max="31" width="18.00390625" style="1197" customWidth="1"/>
    <col min="32" max="32" width="15.00390625" style="1197" customWidth="1"/>
    <col min="33" max="33" width="15.75390625" style="1197" customWidth="1"/>
    <col min="34" max="34" width="12.625" style="1197" customWidth="1"/>
    <col min="35" max="35" width="10.75390625" style="1197" customWidth="1"/>
    <col min="36" max="36" width="12.125" style="1197" customWidth="1"/>
    <col min="37" max="37" width="17.00390625" style="1197" customWidth="1"/>
    <col min="38" max="39" width="13.625" style="1197" customWidth="1"/>
    <col min="40" max="40" width="15.75390625" style="1197" customWidth="1"/>
    <col min="41" max="41" width="12.75390625" style="1197" customWidth="1"/>
    <col min="42" max="42" width="10.75390625" style="1182" customWidth="1"/>
    <col min="43" max="43" width="11.875" style="1182" customWidth="1"/>
    <col min="44" max="46" width="10.75390625" style="1182" customWidth="1"/>
    <col min="47" max="47" width="10.75390625" style="1609" customWidth="1"/>
    <col min="48" max="49" width="10.75390625" style="1182" customWidth="1"/>
    <col min="50" max="50" width="14.00390625" style="1182" customWidth="1"/>
    <col min="51" max="51" width="11.875" style="1182" customWidth="1"/>
    <col min="52" max="53" width="10.75390625" style="1182" customWidth="1"/>
    <col min="54" max="54" width="15.625" style="1182" customWidth="1"/>
    <col min="55" max="55" width="13.375" style="1182" customWidth="1"/>
    <col min="56" max="56" width="10.75390625" style="1182" customWidth="1"/>
    <col min="57" max="57" width="15.00390625" style="1182" customWidth="1"/>
    <col min="58" max="59" width="10.125" style="1182" customWidth="1"/>
    <col min="60" max="60" width="1.12109375" style="1182" customWidth="1"/>
    <col min="61" max="16384" width="10.125" style="1182" customWidth="1"/>
  </cols>
  <sheetData>
    <row r="1" spans="2:53" ht="105" customHeight="1">
      <c r="B1" s="2268" t="s">
        <v>291</v>
      </c>
      <c r="C1" s="2268"/>
      <c r="D1" s="2268"/>
      <c r="E1" s="2268"/>
      <c r="F1" s="2268"/>
      <c r="G1" s="2268"/>
      <c r="H1" s="2268"/>
      <c r="I1" s="2268"/>
      <c r="J1" s="2268"/>
      <c r="K1" s="2268"/>
      <c r="L1" s="2268"/>
      <c r="M1" s="2268"/>
      <c r="N1" s="2268"/>
      <c r="O1" s="2268"/>
      <c r="P1" s="2268"/>
      <c r="Q1" s="2268"/>
      <c r="R1" s="2268"/>
      <c r="S1" s="2268"/>
      <c r="T1" s="2268"/>
      <c r="U1" s="2268"/>
      <c r="V1" s="2268"/>
      <c r="W1" s="2268"/>
      <c r="X1" s="2268"/>
      <c r="Y1" s="2268"/>
      <c r="Z1" s="2268"/>
      <c r="AA1" s="2268"/>
      <c r="AB1" s="2268"/>
      <c r="AC1" s="2268"/>
      <c r="AD1" s="2268"/>
      <c r="AE1" s="2268"/>
      <c r="AF1" s="2268"/>
      <c r="AG1" s="2268"/>
      <c r="AH1" s="2268"/>
      <c r="AI1" s="2268"/>
      <c r="AJ1" s="2268"/>
      <c r="AK1" s="2268"/>
      <c r="AL1" s="2268"/>
      <c r="AM1" s="2268"/>
      <c r="AN1" s="2268"/>
      <c r="AO1" s="2268"/>
      <c r="AP1" s="2268"/>
      <c r="AQ1" s="2268"/>
      <c r="AR1" s="2268"/>
      <c r="AS1" s="2268"/>
      <c r="AT1" s="2268"/>
      <c r="AU1" s="2268"/>
      <c r="AV1" s="2268"/>
      <c r="AW1" s="2268"/>
      <c r="AX1" s="2268"/>
      <c r="AY1" s="2268"/>
      <c r="AZ1" s="2268"/>
      <c r="BA1" s="2268"/>
    </row>
    <row r="2" spans="2:53" ht="12.75" customHeight="1">
      <c r="B2" s="2272"/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2"/>
      <c r="N2" s="2272"/>
      <c r="O2" s="2272"/>
      <c r="P2" s="2272"/>
      <c r="Q2" s="2272"/>
      <c r="R2" s="2272"/>
      <c r="S2" s="2272"/>
      <c r="T2" s="2272"/>
      <c r="U2" s="2272"/>
      <c r="V2" s="2272"/>
      <c r="W2" s="2272"/>
      <c r="X2" s="2272"/>
      <c r="Y2" s="2272"/>
      <c r="Z2" s="2272"/>
      <c r="AA2" s="2272"/>
      <c r="AB2" s="2272"/>
      <c r="AC2" s="2272"/>
      <c r="AD2" s="2272"/>
      <c r="AE2" s="2272"/>
      <c r="AF2" s="2272"/>
      <c r="AG2" s="2272"/>
      <c r="AH2" s="2272"/>
      <c r="AI2" s="2272"/>
      <c r="AJ2" s="2272"/>
      <c r="AK2" s="2272"/>
      <c r="AL2" s="2272"/>
      <c r="AM2" s="2272"/>
      <c r="AN2" s="2272"/>
      <c r="AO2" s="2272"/>
      <c r="AP2" s="2272"/>
      <c r="AQ2" s="2272"/>
      <c r="AR2" s="2272"/>
      <c r="AS2" s="2272"/>
      <c r="AT2" s="2272"/>
      <c r="AU2" s="2272"/>
      <c r="AV2" s="2272"/>
      <c r="AW2" s="2272"/>
      <c r="AX2" s="2272"/>
      <c r="AY2" s="2272"/>
      <c r="AZ2" s="2272"/>
      <c r="BA2" s="2272"/>
    </row>
    <row r="3" spans="2:53" ht="68.25" customHeight="1">
      <c r="B3" s="2269" t="s">
        <v>361</v>
      </c>
      <c r="C3" s="2269"/>
      <c r="D3" s="2269"/>
      <c r="E3" s="2269"/>
      <c r="F3" s="2269"/>
      <c r="G3" s="2269"/>
      <c r="H3" s="2269"/>
      <c r="I3" s="2269"/>
      <c r="J3" s="2269"/>
      <c r="K3" s="2269"/>
      <c r="L3" s="2269"/>
      <c r="M3" s="2269"/>
      <c r="N3" s="2269"/>
      <c r="O3" s="2269"/>
      <c r="P3" s="2269"/>
      <c r="Q3" s="2269"/>
      <c r="R3" s="2269"/>
      <c r="S3" s="2269"/>
      <c r="T3" s="2269"/>
      <c r="U3" s="2269"/>
      <c r="V3" s="2269"/>
      <c r="W3" s="2269"/>
      <c r="X3" s="2269"/>
      <c r="Y3" s="2269"/>
      <c r="Z3" s="2269"/>
      <c r="AA3" s="2269"/>
      <c r="AB3" s="2269"/>
      <c r="AC3" s="2269"/>
      <c r="AD3" s="2269"/>
      <c r="AE3" s="2269"/>
      <c r="AF3" s="2269"/>
      <c r="AG3" s="2269"/>
      <c r="AH3" s="2269"/>
      <c r="AI3" s="2269"/>
      <c r="AJ3" s="2269"/>
      <c r="AK3" s="2269"/>
      <c r="AL3" s="2269"/>
      <c r="AM3" s="2269"/>
      <c r="AN3" s="2269"/>
      <c r="AO3" s="2269"/>
      <c r="AP3" s="2269"/>
      <c r="AQ3" s="2269"/>
      <c r="AR3" s="2269"/>
      <c r="AS3" s="2269"/>
      <c r="AT3" s="2269"/>
      <c r="AU3" s="2269"/>
      <c r="AV3" s="2269"/>
      <c r="AW3" s="2269"/>
      <c r="AX3" s="2269"/>
      <c r="AY3" s="2269"/>
      <c r="AZ3" s="2269"/>
      <c r="BA3" s="2269"/>
    </row>
    <row r="4" spans="2:53" ht="48.75" customHeight="1"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2270" t="s">
        <v>87</v>
      </c>
      <c r="U4" s="2270"/>
      <c r="V4" s="1184"/>
      <c r="W4" s="1184"/>
      <c r="X4" s="2376" t="s">
        <v>293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376"/>
      <c r="AQ4" s="2376"/>
      <c r="AR4" s="2376"/>
      <c r="AS4" s="1184"/>
      <c r="AT4" s="1184"/>
      <c r="AU4" s="1611"/>
      <c r="AV4" s="1184"/>
      <c r="AW4" s="1184"/>
      <c r="AX4" s="1184"/>
      <c r="AY4" s="1184"/>
      <c r="AZ4" s="1184"/>
      <c r="BA4" s="1184"/>
    </row>
    <row r="5" spans="20:56" ht="57.75" customHeight="1">
      <c r="T5" s="2276" t="s">
        <v>132</v>
      </c>
      <c r="U5" s="2276"/>
      <c r="V5" s="2276"/>
      <c r="W5" s="216"/>
      <c r="X5" s="2376" t="s">
        <v>294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/>
      <c r="AT5"/>
      <c r="AU5" s="1615" t="s">
        <v>2</v>
      </c>
      <c r="AV5" s="107"/>
      <c r="AW5" s="1185"/>
      <c r="AX5" s="1185"/>
      <c r="AY5" s="1185"/>
      <c r="AZ5" s="2271" t="s">
        <v>173</v>
      </c>
      <c r="BA5" s="2271"/>
      <c r="BB5" s="2271"/>
      <c r="BC5" s="2271"/>
      <c r="BD5" s="1186"/>
    </row>
    <row r="6" spans="23:56" ht="67.5" customHeight="1">
      <c r="W6" s="2378" t="s">
        <v>103</v>
      </c>
      <c r="X6" s="2378"/>
      <c r="Y6" s="2378"/>
      <c r="Z6" s="2378"/>
      <c r="AA6" s="2378"/>
      <c r="AB6" s="2378"/>
      <c r="AC6" s="204" t="s">
        <v>3</v>
      </c>
      <c r="AD6" s="2381" t="s">
        <v>170</v>
      </c>
      <c r="AE6" s="2381"/>
      <c r="AF6" s="2381"/>
      <c r="AG6" s="2381"/>
      <c r="AH6" s="2381"/>
      <c r="AI6" s="2381"/>
      <c r="AJ6" s="2381"/>
      <c r="AK6" s="2381"/>
      <c r="AL6" s="2381"/>
      <c r="AM6" s="2381"/>
      <c r="AN6" s="2381"/>
      <c r="AO6" s="2381"/>
      <c r="AP6" s="2381"/>
      <c r="AQ6" s="2381"/>
      <c r="AR6" s="2381"/>
      <c r="AS6" s="2381"/>
      <c r="AT6" s="1189"/>
      <c r="AU6" s="1615" t="s">
        <v>4</v>
      </c>
      <c r="AV6" s="1185"/>
      <c r="AW6" s="1185"/>
      <c r="AX6" s="1185"/>
      <c r="AY6" s="1185"/>
      <c r="AZ6" s="2278" t="s">
        <v>5</v>
      </c>
      <c r="BA6" s="2278"/>
      <c r="BB6" s="2278"/>
      <c r="BC6" s="2278"/>
      <c r="BD6" s="1186"/>
    </row>
    <row r="7" spans="1:56" ht="51" customHeight="1">
      <c r="A7" s="2358" t="s">
        <v>126</v>
      </c>
      <c r="B7" s="2358"/>
      <c r="C7" s="2358"/>
      <c r="D7" s="2358"/>
      <c r="E7" s="2358"/>
      <c r="F7" s="2358"/>
      <c r="G7" s="2358"/>
      <c r="H7" s="2358"/>
      <c r="I7" s="2358"/>
      <c r="J7" s="2358"/>
      <c r="K7" s="2358"/>
      <c r="L7" s="2358"/>
      <c r="M7" s="2358"/>
      <c r="N7" s="2358"/>
      <c r="O7" s="2358"/>
      <c r="P7" s="2358"/>
      <c r="Q7" s="2358"/>
      <c r="R7" s="2358"/>
      <c r="S7" s="2358"/>
      <c r="T7" s="2358"/>
      <c r="U7" s="2358"/>
      <c r="V7" s="2358"/>
      <c r="W7" s="2183" t="s">
        <v>206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189"/>
      <c r="AU7" s="1615" t="s">
        <v>6</v>
      </c>
      <c r="AV7" s="1185"/>
      <c r="AW7" s="1185"/>
      <c r="AX7" s="1185"/>
      <c r="AY7" s="1185"/>
      <c r="AZ7" s="2344" t="s">
        <v>362</v>
      </c>
      <c r="BA7" s="2344"/>
      <c r="BB7" s="2344"/>
      <c r="BC7" s="2344"/>
      <c r="BD7" s="2344"/>
    </row>
    <row r="8" spans="1:56" ht="51" customHeight="1">
      <c r="A8" s="1190"/>
      <c r="B8" s="1190"/>
      <c r="C8" s="1190"/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1190"/>
      <c r="R8" s="1190"/>
      <c r="S8" s="1190"/>
      <c r="T8" s="1190"/>
      <c r="U8" s="1190"/>
      <c r="V8" s="1190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189"/>
      <c r="AU8" s="1615"/>
      <c r="AV8" s="1185"/>
      <c r="AW8" s="1185"/>
      <c r="AX8" s="1185"/>
      <c r="AY8" s="1185"/>
      <c r="AZ8" s="1191"/>
      <c r="BA8" s="1191"/>
      <c r="BB8" s="1191"/>
      <c r="BC8" s="1191"/>
      <c r="BD8" s="1191"/>
    </row>
    <row r="9" spans="20:58" ht="48" customHeight="1">
      <c r="T9" s="2357" t="s">
        <v>160</v>
      </c>
      <c r="U9" s="2357"/>
      <c r="V9" s="2357"/>
      <c r="W9" s="2363" t="s">
        <v>97</v>
      </c>
      <c r="X9" s="2363"/>
      <c r="Y9" s="2363"/>
      <c r="Z9" s="2363"/>
      <c r="AA9" s="2363"/>
      <c r="AB9" s="2363"/>
      <c r="AC9" s="2363"/>
      <c r="AD9" s="2281" t="s">
        <v>130</v>
      </c>
      <c r="AE9" s="2281"/>
      <c r="AF9" s="2281"/>
      <c r="AG9" s="2281"/>
      <c r="AH9" s="2281"/>
      <c r="AI9" s="2281"/>
      <c r="AJ9" s="2281"/>
      <c r="AK9" s="2281"/>
      <c r="AL9" s="2281"/>
      <c r="AM9" s="2281"/>
      <c r="AN9" s="2281"/>
      <c r="AO9" s="2281"/>
      <c r="AP9" s="2281"/>
      <c r="AQ9" s="2281"/>
      <c r="AR9" s="2281"/>
      <c r="AS9" s="2281"/>
      <c r="AT9" s="1189"/>
      <c r="AU9" s="1615" t="s">
        <v>7</v>
      </c>
      <c r="AV9" s="1192"/>
      <c r="AW9" s="1192"/>
      <c r="AX9" s="1192"/>
      <c r="AY9" s="1192"/>
      <c r="AZ9" s="2185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193"/>
      <c r="V10" s="1193"/>
      <c r="W10" s="2277" t="s">
        <v>8</v>
      </c>
      <c r="X10" s="2277"/>
      <c r="Y10" s="2277"/>
      <c r="Z10" s="2277"/>
      <c r="AA10" s="8"/>
      <c r="AB10" s="8"/>
      <c r="AC10" s="204" t="s">
        <v>3</v>
      </c>
      <c r="AD10" s="209"/>
      <c r="AE10" s="2187" t="s">
        <v>175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194"/>
      <c r="AU10" s="1630"/>
      <c r="AV10" s="1195"/>
      <c r="AW10" s="1195"/>
      <c r="AX10" s="1195"/>
      <c r="AY10" s="1195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193"/>
      <c r="V11" s="1193"/>
      <c r="W11" s="1193"/>
      <c r="AA11" s="1196"/>
      <c r="AB11" s="1197"/>
      <c r="AC11" s="1197"/>
      <c r="AK11" s="1182"/>
      <c r="AL11" s="1182"/>
      <c r="AM11" s="1182"/>
      <c r="AN11" s="1182"/>
      <c r="AO11" s="1182"/>
    </row>
    <row r="12" spans="2:58" s="1186" customFormat="1" ht="8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2367" t="s">
        <v>11</v>
      </c>
      <c r="X12" s="2368"/>
      <c r="Y12" s="2368"/>
      <c r="Z12" s="2368"/>
      <c r="AA12" s="2368"/>
      <c r="AB12" s="2368"/>
      <c r="AC12" s="2368"/>
      <c r="AD12" s="2369"/>
      <c r="AE12" s="2333" t="s">
        <v>12</v>
      </c>
      <c r="AF12" s="2334"/>
      <c r="AG12" s="2341" t="s">
        <v>13</v>
      </c>
      <c r="AH12" s="2342"/>
      <c r="AI12" s="2342"/>
      <c r="AJ12" s="2342"/>
      <c r="AK12" s="2342"/>
      <c r="AL12" s="2342"/>
      <c r="AM12" s="2342"/>
      <c r="AN12" s="2342"/>
      <c r="AO12" s="2307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1198"/>
    </row>
    <row r="13" spans="2:58" s="1186" customFormat="1" ht="33" customHeight="1">
      <c r="B13" s="2352"/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2370"/>
      <c r="U13" s="2371"/>
      <c r="V13" s="2372"/>
      <c r="W13" s="2370"/>
      <c r="X13" s="2371"/>
      <c r="Y13" s="2371"/>
      <c r="Z13" s="2371"/>
      <c r="AA13" s="2371"/>
      <c r="AB13" s="2371"/>
      <c r="AC13" s="2371"/>
      <c r="AD13" s="2372"/>
      <c r="AE13" s="2335"/>
      <c r="AF13" s="2336"/>
      <c r="AG13" s="2343"/>
      <c r="AH13" s="2344"/>
      <c r="AI13" s="2344"/>
      <c r="AJ13" s="2344"/>
      <c r="AK13" s="2344"/>
      <c r="AL13" s="2344"/>
      <c r="AM13" s="2344"/>
      <c r="AN13" s="2344"/>
      <c r="AO13" s="2308"/>
      <c r="AP13" s="2283"/>
      <c r="AQ13" s="2283"/>
      <c r="AR13" s="2283"/>
      <c r="AS13" s="2283"/>
      <c r="AT13" s="2283"/>
      <c r="AU13" s="2283"/>
      <c r="AV13" s="2283"/>
      <c r="AW13" s="2283"/>
      <c r="AX13" s="2295" t="s">
        <v>172</v>
      </c>
      <c r="AY13" s="2296"/>
      <c r="AZ13" s="2296"/>
      <c r="BA13" s="2296"/>
      <c r="BB13" s="2296"/>
      <c r="BC13" s="2296"/>
      <c r="BD13" s="2296"/>
      <c r="BE13" s="2297"/>
      <c r="BF13" s="1200"/>
    </row>
    <row r="14" spans="2:58" s="1186" customFormat="1" ht="45" customHeight="1">
      <c r="B14" s="2352"/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2370"/>
      <c r="U14" s="2371"/>
      <c r="V14" s="2372"/>
      <c r="W14" s="2370"/>
      <c r="X14" s="2371"/>
      <c r="Y14" s="2371"/>
      <c r="Z14" s="2371"/>
      <c r="AA14" s="2371"/>
      <c r="AB14" s="2371"/>
      <c r="AC14" s="2371"/>
      <c r="AD14" s="2372"/>
      <c r="AE14" s="2337"/>
      <c r="AF14" s="2338"/>
      <c r="AG14" s="2345"/>
      <c r="AH14" s="2346"/>
      <c r="AI14" s="2346"/>
      <c r="AJ14" s="2346"/>
      <c r="AK14" s="2346"/>
      <c r="AL14" s="2346"/>
      <c r="AM14" s="2346"/>
      <c r="AN14" s="2346"/>
      <c r="AO14" s="2308"/>
      <c r="AP14" s="2284"/>
      <c r="AQ14" s="2284"/>
      <c r="AR14" s="2284"/>
      <c r="AS14" s="2284"/>
      <c r="AT14" s="2284"/>
      <c r="AU14" s="2284"/>
      <c r="AV14" s="2284"/>
      <c r="AW14" s="2284"/>
      <c r="AX14" s="2298" t="s">
        <v>363</v>
      </c>
      <c r="AY14" s="2299"/>
      <c r="AZ14" s="2299"/>
      <c r="BA14" s="2299"/>
      <c r="BB14" s="2299"/>
      <c r="BC14" s="2299"/>
      <c r="BD14" s="2299"/>
      <c r="BE14" s="2300"/>
      <c r="BF14" s="1191"/>
    </row>
    <row r="15" spans="2:57" s="1186" customFormat="1" ht="30" customHeight="1" thickBot="1">
      <c r="B15" s="2352"/>
      <c r="C15" s="1199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2370"/>
      <c r="U15" s="2371"/>
      <c r="V15" s="2372"/>
      <c r="W15" s="2370"/>
      <c r="X15" s="2371"/>
      <c r="Y15" s="2371"/>
      <c r="Z15" s="2371"/>
      <c r="AA15" s="2371"/>
      <c r="AB15" s="2371"/>
      <c r="AC15" s="2371"/>
      <c r="AD15" s="2372"/>
      <c r="AE15" s="2273" t="s">
        <v>16</v>
      </c>
      <c r="AF15" s="2288" t="s">
        <v>17</v>
      </c>
      <c r="AG15" s="2273" t="s">
        <v>18</v>
      </c>
      <c r="AH15" s="2259" t="s">
        <v>19</v>
      </c>
      <c r="AI15" s="2260"/>
      <c r="AJ15" s="2260"/>
      <c r="AK15" s="2260"/>
      <c r="AL15" s="2260"/>
      <c r="AM15" s="2260"/>
      <c r="AN15" s="2261"/>
      <c r="AO15" s="2308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339" t="s">
        <v>25</v>
      </c>
      <c r="AV15" s="2262" t="s">
        <v>26</v>
      </c>
      <c r="AW15" s="2290" t="s">
        <v>27</v>
      </c>
      <c r="AX15" s="2318" t="s">
        <v>176</v>
      </c>
      <c r="AY15" s="2319"/>
      <c r="AZ15" s="2319"/>
      <c r="BA15" s="2319"/>
      <c r="BB15" s="2318" t="s">
        <v>177</v>
      </c>
      <c r="BC15" s="2319"/>
      <c r="BD15" s="2319"/>
      <c r="BE15" s="2359"/>
    </row>
    <row r="16" spans="2:63" s="1201" customFormat="1" ht="30" customHeight="1">
      <c r="B16" s="2352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2370"/>
      <c r="U16" s="2371"/>
      <c r="V16" s="2372"/>
      <c r="W16" s="2370"/>
      <c r="X16" s="2371"/>
      <c r="Y16" s="2371"/>
      <c r="Z16" s="2371"/>
      <c r="AA16" s="2371"/>
      <c r="AB16" s="2371"/>
      <c r="AC16" s="2371"/>
      <c r="AD16" s="2372"/>
      <c r="AE16" s="2275"/>
      <c r="AF16" s="2289"/>
      <c r="AG16" s="2274"/>
      <c r="AH16" s="2264" t="s">
        <v>139</v>
      </c>
      <c r="AI16" s="2311"/>
      <c r="AJ16" s="2264" t="s">
        <v>157</v>
      </c>
      <c r="AK16" s="2265"/>
      <c r="AL16" s="2311" t="s">
        <v>158</v>
      </c>
      <c r="AM16" s="2265"/>
      <c r="AN16" s="2360" t="s">
        <v>127</v>
      </c>
      <c r="AO16" s="2308"/>
      <c r="AP16" s="2280"/>
      <c r="AQ16" s="2263"/>
      <c r="AR16" s="2263"/>
      <c r="AS16" s="2286"/>
      <c r="AT16" s="2286"/>
      <c r="AU16" s="2340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287"/>
    </row>
    <row r="17" spans="2:63" s="1201" customFormat="1" ht="30" customHeight="1">
      <c r="B17" s="2352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2370"/>
      <c r="U17" s="2371"/>
      <c r="V17" s="2372"/>
      <c r="W17" s="2370"/>
      <c r="X17" s="2371"/>
      <c r="Y17" s="2371"/>
      <c r="Z17" s="2371"/>
      <c r="AA17" s="2371"/>
      <c r="AB17" s="2371"/>
      <c r="AC17" s="2371"/>
      <c r="AD17" s="2372"/>
      <c r="AE17" s="2275"/>
      <c r="AF17" s="2289"/>
      <c r="AG17" s="2274"/>
      <c r="AH17" s="2266"/>
      <c r="AI17" s="2312"/>
      <c r="AJ17" s="2266"/>
      <c r="AK17" s="2267"/>
      <c r="AL17" s="2312"/>
      <c r="AM17" s="2267"/>
      <c r="AN17" s="2361"/>
      <c r="AO17" s="2308"/>
      <c r="AP17" s="2280"/>
      <c r="AQ17" s="2263"/>
      <c r="AR17" s="2263"/>
      <c r="AS17" s="2286"/>
      <c r="AT17" s="2286"/>
      <c r="AU17" s="2340"/>
      <c r="AV17" s="2263"/>
      <c r="AW17" s="2291"/>
      <c r="AX17" s="2309" t="s">
        <v>18</v>
      </c>
      <c r="AY17" s="2322" t="s">
        <v>30</v>
      </c>
      <c r="AZ17" s="2323"/>
      <c r="BA17" s="2323"/>
      <c r="BB17" s="2309" t="s">
        <v>18</v>
      </c>
      <c r="BC17" s="2379" t="s">
        <v>30</v>
      </c>
      <c r="BD17" s="2379"/>
      <c r="BE17" s="2380"/>
      <c r="BK17" s="2287"/>
    </row>
    <row r="18" spans="2:63" s="120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2371"/>
      <c r="V18" s="2372"/>
      <c r="W18" s="2370"/>
      <c r="X18" s="2371"/>
      <c r="Y18" s="2371"/>
      <c r="Z18" s="2371"/>
      <c r="AA18" s="2371"/>
      <c r="AB18" s="2371"/>
      <c r="AC18" s="2371"/>
      <c r="AD18" s="2372"/>
      <c r="AE18" s="2275"/>
      <c r="AF18" s="2289"/>
      <c r="AG18" s="2275"/>
      <c r="AH18" s="1203" t="s">
        <v>140</v>
      </c>
      <c r="AI18" s="1204" t="s">
        <v>141</v>
      </c>
      <c r="AJ18" s="1203" t="s">
        <v>140</v>
      </c>
      <c r="AK18" s="1204" t="s">
        <v>141</v>
      </c>
      <c r="AL18" s="1203" t="s">
        <v>140</v>
      </c>
      <c r="AM18" s="1204" t="s">
        <v>141</v>
      </c>
      <c r="AN18" s="2362"/>
      <c r="AO18" s="2308"/>
      <c r="AP18" s="2280"/>
      <c r="AQ18" s="2263"/>
      <c r="AR18" s="2263"/>
      <c r="AS18" s="2286"/>
      <c r="AT18" s="2286"/>
      <c r="AU18" s="2340"/>
      <c r="AV18" s="2263"/>
      <c r="AW18" s="2291"/>
      <c r="AX18" s="2310"/>
      <c r="AY18" s="1205" t="s">
        <v>28</v>
      </c>
      <c r="AZ18" s="1205" t="s">
        <v>31</v>
      </c>
      <c r="BA18" s="1206" t="s">
        <v>138</v>
      </c>
      <c r="BB18" s="2310"/>
      <c r="BC18" s="1207" t="s">
        <v>28</v>
      </c>
      <c r="BD18" s="1207" t="s">
        <v>31</v>
      </c>
      <c r="BE18" s="1208" t="s">
        <v>32</v>
      </c>
      <c r="BK18" s="2287"/>
    </row>
    <row r="19" spans="2:57" s="1209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304">
        <v>3</v>
      </c>
      <c r="X19" s="2305"/>
      <c r="Y19" s="2305"/>
      <c r="Z19" s="2305"/>
      <c r="AA19" s="2305"/>
      <c r="AB19" s="2305"/>
      <c r="AC19" s="2305"/>
      <c r="AD19" s="2305"/>
      <c r="AE19" s="1133">
        <v>4</v>
      </c>
      <c r="AF19" s="1210">
        <v>5</v>
      </c>
      <c r="AG19" s="1211">
        <v>6</v>
      </c>
      <c r="AH19" s="1133">
        <v>7</v>
      </c>
      <c r="AI19" s="1210">
        <v>8</v>
      </c>
      <c r="AJ19" s="1211">
        <v>9</v>
      </c>
      <c r="AK19" s="1133">
        <v>10</v>
      </c>
      <c r="AL19" s="1210">
        <v>11</v>
      </c>
      <c r="AM19" s="1211">
        <v>12</v>
      </c>
      <c r="AN19" s="1133">
        <v>13</v>
      </c>
      <c r="AO19" s="1210">
        <v>14</v>
      </c>
      <c r="AP19" s="1211">
        <v>15</v>
      </c>
      <c r="AQ19" s="1133">
        <v>16</v>
      </c>
      <c r="AR19" s="1210">
        <v>17</v>
      </c>
      <c r="AS19" s="1211">
        <v>18</v>
      </c>
      <c r="AT19" s="1133">
        <v>19</v>
      </c>
      <c r="AU19" s="1650">
        <v>20</v>
      </c>
      <c r="AV19" s="1211">
        <v>21</v>
      </c>
      <c r="AW19" s="1133">
        <v>22</v>
      </c>
      <c r="AX19" s="1210">
        <v>23</v>
      </c>
      <c r="AY19" s="1211">
        <v>24</v>
      </c>
      <c r="AZ19" s="1133">
        <v>25</v>
      </c>
      <c r="BA19" s="1210">
        <v>26</v>
      </c>
      <c r="BB19" s="1211">
        <v>27</v>
      </c>
      <c r="BC19" s="1133">
        <v>28</v>
      </c>
      <c r="BD19" s="1210">
        <v>29</v>
      </c>
      <c r="BE19" s="1212">
        <v>30</v>
      </c>
    </row>
    <row r="20" spans="1:109" s="261" customFormat="1" ht="49.5" customHeight="1" thickBot="1">
      <c r="A20" s="1209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1209"/>
      <c r="BG20" s="1209"/>
      <c r="BH20" s="1209"/>
      <c r="BI20" s="2287"/>
      <c r="BJ20" s="1209"/>
      <c r="BK20" s="1209"/>
      <c r="BL20" s="1209"/>
      <c r="BM20" s="1209"/>
      <c r="BN20" s="1209"/>
      <c r="BO20" s="1209"/>
      <c r="BP20" s="1209"/>
      <c r="BQ20" s="1209"/>
      <c r="BR20" s="1209"/>
      <c r="BS20" s="1209"/>
      <c r="BT20" s="1209"/>
      <c r="BU20" s="1209"/>
      <c r="BV20" s="1209"/>
      <c r="BW20" s="1209"/>
      <c r="BX20" s="1209"/>
      <c r="BY20" s="1209"/>
      <c r="BZ20" s="1209"/>
      <c r="CA20" s="1209"/>
      <c r="CB20" s="1209"/>
      <c r="CC20" s="1209"/>
      <c r="CD20" s="1209"/>
      <c r="CE20" s="1209"/>
      <c r="CF20" s="1209"/>
      <c r="CG20" s="1209"/>
      <c r="CH20" s="1209"/>
      <c r="CI20" s="1209"/>
      <c r="CJ20" s="1209"/>
      <c r="CK20" s="1209"/>
      <c r="CL20" s="1209"/>
      <c r="CM20" s="1209"/>
      <c r="CN20" s="1209"/>
      <c r="CO20" s="1209"/>
      <c r="CP20" s="1209"/>
      <c r="CQ20" s="1209"/>
      <c r="CR20" s="1209"/>
      <c r="CS20" s="1209"/>
      <c r="CT20" s="1209"/>
      <c r="CU20" s="1209"/>
      <c r="CV20" s="1209"/>
      <c r="CW20" s="1209"/>
      <c r="CX20" s="1209"/>
      <c r="CY20" s="1209"/>
      <c r="CZ20" s="1209"/>
      <c r="DA20" s="1209"/>
      <c r="DB20" s="1209"/>
      <c r="DC20" s="1209"/>
      <c r="DD20" s="1209"/>
      <c r="DE20" s="262"/>
    </row>
    <row r="21" spans="1:61" s="1209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287"/>
    </row>
    <row r="22" spans="1:61" s="1460" customFormat="1" ht="102" customHeight="1">
      <c r="A22" s="1593"/>
      <c r="B22" s="931">
        <v>1</v>
      </c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2607" t="s">
        <v>178</v>
      </c>
      <c r="U22" s="2608"/>
      <c r="V22" s="2609"/>
      <c r="W22" s="2610" t="s">
        <v>179</v>
      </c>
      <c r="X22" s="2611"/>
      <c r="Y22" s="2611"/>
      <c r="Z22" s="2611"/>
      <c r="AA22" s="2611"/>
      <c r="AB22" s="2611"/>
      <c r="AC22" s="2611"/>
      <c r="AD22" s="2612"/>
      <c r="AE22" s="1656">
        <v>6</v>
      </c>
      <c r="AF22" s="1657">
        <f>AE22*30</f>
        <v>180</v>
      </c>
      <c r="AG22" s="1658">
        <v>81</v>
      </c>
      <c r="AH22" s="1659">
        <v>36</v>
      </c>
      <c r="AI22" s="1659"/>
      <c r="AJ22" s="1659">
        <v>45</v>
      </c>
      <c r="AK22" s="1659"/>
      <c r="AL22" s="1660"/>
      <c r="AM22" s="1660"/>
      <c r="AN22" s="1660"/>
      <c r="AO22" s="1661">
        <f>AF22-AG22</f>
        <v>99</v>
      </c>
      <c r="AP22" s="1662">
        <v>1</v>
      </c>
      <c r="AQ22" s="1663"/>
      <c r="AR22" s="1663">
        <v>1</v>
      </c>
      <c r="AS22" s="1663"/>
      <c r="AT22" s="1662"/>
      <c r="AU22" s="1663">
        <v>1</v>
      </c>
      <c r="AV22" s="1663"/>
      <c r="AW22" s="1664"/>
      <c r="AX22" s="1665">
        <v>4.5</v>
      </c>
      <c r="AY22" s="1663">
        <v>2</v>
      </c>
      <c r="AZ22" s="1663">
        <v>2.5</v>
      </c>
      <c r="BA22" s="1666"/>
      <c r="BB22" s="1667"/>
      <c r="BC22" s="1668"/>
      <c r="BD22" s="1668"/>
      <c r="BE22" s="1669"/>
      <c r="BI22" s="2287"/>
    </row>
    <row r="23" spans="1:61" s="1460" customFormat="1" ht="102" customHeight="1">
      <c r="A23" s="1593"/>
      <c r="B23" s="807">
        <v>2</v>
      </c>
      <c r="C23" s="1594"/>
      <c r="D23" s="1594"/>
      <c r="E23" s="1594"/>
      <c r="F23" s="1594"/>
      <c r="G23" s="1594"/>
      <c r="H23" s="1594"/>
      <c r="I23" s="1594"/>
      <c r="J23" s="1594"/>
      <c r="K23" s="1594"/>
      <c r="L23" s="1594"/>
      <c r="M23" s="1594"/>
      <c r="N23" s="1594"/>
      <c r="O23" s="1594"/>
      <c r="P23" s="1594"/>
      <c r="Q23" s="1594"/>
      <c r="R23" s="1594"/>
      <c r="S23" s="1594"/>
      <c r="T23" s="2613" t="s">
        <v>180</v>
      </c>
      <c r="U23" s="2614"/>
      <c r="V23" s="2615"/>
      <c r="W23" s="2616" t="s">
        <v>179</v>
      </c>
      <c r="X23" s="2617"/>
      <c r="Y23" s="2617"/>
      <c r="Z23" s="2617"/>
      <c r="AA23" s="2617"/>
      <c r="AB23" s="2617"/>
      <c r="AC23" s="2617"/>
      <c r="AD23" s="2618"/>
      <c r="AE23" s="1596">
        <v>6</v>
      </c>
      <c r="AF23" s="1597">
        <f>AE23*30</f>
        <v>180</v>
      </c>
      <c r="AG23" s="1598">
        <v>72</v>
      </c>
      <c r="AH23" s="1599">
        <v>36</v>
      </c>
      <c r="AI23" s="1599"/>
      <c r="AJ23" s="1599">
        <v>36</v>
      </c>
      <c r="AK23" s="1599"/>
      <c r="AL23" s="1599"/>
      <c r="AM23" s="1599"/>
      <c r="AN23" s="1600"/>
      <c r="AO23" s="1601">
        <f>AF23-AG23</f>
        <v>108</v>
      </c>
      <c r="AP23" s="1602">
        <v>2</v>
      </c>
      <c r="AQ23" s="1603"/>
      <c r="AR23" s="1603">
        <v>2</v>
      </c>
      <c r="AS23" s="1603"/>
      <c r="AT23" s="1602"/>
      <c r="AU23" s="1603">
        <v>2</v>
      </c>
      <c r="AV23" s="1603"/>
      <c r="AW23" s="1604"/>
      <c r="AX23" s="1605"/>
      <c r="AY23" s="1603"/>
      <c r="AZ23" s="1603"/>
      <c r="BA23" s="1603"/>
      <c r="BB23" s="1606">
        <v>4</v>
      </c>
      <c r="BC23" s="929">
        <v>2</v>
      </c>
      <c r="BD23" s="929">
        <v>2</v>
      </c>
      <c r="BE23" s="1607"/>
      <c r="BI23" s="1608"/>
    </row>
    <row r="24" spans="1:61" s="1460" customFormat="1" ht="102" customHeight="1">
      <c r="A24" s="1593"/>
      <c r="B24" s="807">
        <v>3</v>
      </c>
      <c r="C24" s="1594"/>
      <c r="D24" s="1594"/>
      <c r="E24" s="1594"/>
      <c r="F24" s="1594"/>
      <c r="G24" s="1594"/>
      <c r="H24" s="1594"/>
      <c r="I24" s="1594"/>
      <c r="J24" s="1594"/>
      <c r="K24" s="1594"/>
      <c r="L24" s="1594"/>
      <c r="M24" s="1594"/>
      <c r="N24" s="1594"/>
      <c r="O24" s="1594"/>
      <c r="P24" s="1594"/>
      <c r="Q24" s="1594"/>
      <c r="R24" s="1594"/>
      <c r="S24" s="1594"/>
      <c r="T24" s="2613" t="s">
        <v>181</v>
      </c>
      <c r="U24" s="2614"/>
      <c r="V24" s="2615"/>
      <c r="W24" s="2619" t="s">
        <v>182</v>
      </c>
      <c r="X24" s="2620"/>
      <c r="Y24" s="2620"/>
      <c r="Z24" s="2620"/>
      <c r="AA24" s="2620"/>
      <c r="AB24" s="2620"/>
      <c r="AC24" s="2620"/>
      <c r="AE24" s="1596">
        <v>6</v>
      </c>
      <c r="AF24" s="1597">
        <f aca="true" t="shared" si="0" ref="AF24:AF29">AE24*30</f>
        <v>180</v>
      </c>
      <c r="AG24" s="1598">
        <v>90</v>
      </c>
      <c r="AH24" s="1599">
        <v>36</v>
      </c>
      <c r="AI24" s="1599"/>
      <c r="AJ24" s="1599">
        <v>18</v>
      </c>
      <c r="AK24" s="1599"/>
      <c r="AL24" s="1599">
        <v>36</v>
      </c>
      <c r="AM24" s="1599"/>
      <c r="AN24" s="1600"/>
      <c r="AO24" s="1601">
        <f aca="true" t="shared" si="1" ref="AO24:AO29">AF24-AG24</f>
        <v>90</v>
      </c>
      <c r="AP24" s="1602"/>
      <c r="AQ24" s="1603">
        <v>1</v>
      </c>
      <c r="AR24" s="1603"/>
      <c r="AS24" s="1603"/>
      <c r="AT24" s="1602"/>
      <c r="AU24" s="1603">
        <v>1</v>
      </c>
      <c r="AV24" s="1603"/>
      <c r="AW24" s="1604"/>
      <c r="AX24" s="1605">
        <v>5</v>
      </c>
      <c r="AY24" s="1603">
        <v>2</v>
      </c>
      <c r="AZ24" s="1603">
        <v>1</v>
      </c>
      <c r="BA24" s="1603">
        <v>2</v>
      </c>
      <c r="BB24" s="1606"/>
      <c r="BC24" s="929"/>
      <c r="BD24" s="929"/>
      <c r="BE24" s="1607"/>
      <c r="BI24" s="1608"/>
    </row>
    <row r="25" spans="1:61" s="1460" customFormat="1" ht="102" customHeight="1">
      <c r="A25" s="1593"/>
      <c r="B25" s="807">
        <v>4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2613" t="s">
        <v>183</v>
      </c>
      <c r="U25" s="2614"/>
      <c r="V25" s="2615"/>
      <c r="W25" s="2616" t="s">
        <v>182</v>
      </c>
      <c r="X25" s="2617"/>
      <c r="Y25" s="2617"/>
      <c r="Z25" s="2617"/>
      <c r="AA25" s="2617"/>
      <c r="AB25" s="2617"/>
      <c r="AC25" s="2617"/>
      <c r="AD25" s="2618"/>
      <c r="AE25" s="1596">
        <v>2</v>
      </c>
      <c r="AF25" s="1597">
        <f t="shared" si="0"/>
        <v>60</v>
      </c>
      <c r="AG25" s="1598">
        <v>54</v>
      </c>
      <c r="AH25" s="1599">
        <v>18</v>
      </c>
      <c r="AI25" s="1599"/>
      <c r="AJ25" s="1599">
        <v>18</v>
      </c>
      <c r="AK25" s="1599"/>
      <c r="AL25" s="1599">
        <v>18</v>
      </c>
      <c r="AM25" s="1599"/>
      <c r="AN25" s="1600"/>
      <c r="AO25" s="1601">
        <f t="shared" si="1"/>
        <v>6</v>
      </c>
      <c r="AP25" s="1602"/>
      <c r="AQ25" s="1603">
        <v>2</v>
      </c>
      <c r="AR25" s="1603"/>
      <c r="AS25" s="1603"/>
      <c r="AT25" s="1602"/>
      <c r="AU25" s="1603">
        <v>2</v>
      </c>
      <c r="AV25" s="1603"/>
      <c r="AW25" s="1604"/>
      <c r="AX25" s="1605"/>
      <c r="AY25" s="1603"/>
      <c r="AZ25" s="1603"/>
      <c r="BA25" s="1603"/>
      <c r="BB25" s="1606">
        <v>3</v>
      </c>
      <c r="BC25" s="929">
        <v>1</v>
      </c>
      <c r="BD25" s="929">
        <v>1</v>
      </c>
      <c r="BE25" s="1607">
        <v>1</v>
      </c>
      <c r="BI25" s="1608"/>
    </row>
    <row r="26" spans="1:61" s="1460" customFormat="1" ht="102" customHeight="1">
      <c r="A26" s="1593"/>
      <c r="B26" s="807">
        <v>5</v>
      </c>
      <c r="C26" s="1594"/>
      <c r="D26" s="1594"/>
      <c r="E26" s="1594"/>
      <c r="F26" s="1594"/>
      <c r="G26" s="1594"/>
      <c r="H26" s="1594"/>
      <c r="I26" s="1594"/>
      <c r="J26" s="1594"/>
      <c r="K26" s="1594"/>
      <c r="L26" s="1594"/>
      <c r="M26" s="1594"/>
      <c r="N26" s="1594"/>
      <c r="O26" s="1594"/>
      <c r="P26" s="1594"/>
      <c r="Q26" s="1594"/>
      <c r="R26" s="1594"/>
      <c r="S26" s="1594"/>
      <c r="T26" s="2613" t="s">
        <v>186</v>
      </c>
      <c r="U26" s="2614"/>
      <c r="V26" s="2615"/>
      <c r="W26" s="2616" t="s">
        <v>187</v>
      </c>
      <c r="X26" s="2617"/>
      <c r="Y26" s="2617"/>
      <c r="Z26" s="2617"/>
      <c r="AA26" s="2617"/>
      <c r="AB26" s="2617"/>
      <c r="AC26" s="2617"/>
      <c r="AD26" s="1595"/>
      <c r="AE26" s="1596">
        <v>4</v>
      </c>
      <c r="AF26" s="1597">
        <f t="shared" si="0"/>
        <v>120</v>
      </c>
      <c r="AG26" s="1598">
        <v>72</v>
      </c>
      <c r="AH26" s="1599">
        <v>18</v>
      </c>
      <c r="AI26" s="1599"/>
      <c r="AJ26" s="1599"/>
      <c r="AK26" s="1599"/>
      <c r="AL26" s="1599">
        <v>54</v>
      </c>
      <c r="AM26" s="1599"/>
      <c r="AN26" s="1600"/>
      <c r="AO26" s="1601">
        <f t="shared" si="1"/>
        <v>48</v>
      </c>
      <c r="AP26" s="1602"/>
      <c r="AQ26" s="1603">
        <v>2</v>
      </c>
      <c r="AR26" s="1603"/>
      <c r="AS26" s="1603"/>
      <c r="AT26" s="1602"/>
      <c r="AU26" s="1603">
        <v>2</v>
      </c>
      <c r="AV26" s="1603"/>
      <c r="AW26" s="1604"/>
      <c r="AX26" s="1605"/>
      <c r="AY26" s="1603"/>
      <c r="AZ26" s="1603"/>
      <c r="BA26" s="1603"/>
      <c r="BB26" s="1606">
        <v>4</v>
      </c>
      <c r="BC26" s="929">
        <v>1</v>
      </c>
      <c r="BD26" s="929"/>
      <c r="BE26" s="1607">
        <v>3</v>
      </c>
      <c r="BI26" s="1608"/>
    </row>
    <row r="27" spans="1:61" s="1460" customFormat="1" ht="102" customHeight="1">
      <c r="A27" s="1593"/>
      <c r="B27" s="807">
        <v>6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2621" t="s">
        <v>188</v>
      </c>
      <c r="U27" s="2622"/>
      <c r="V27" s="2623"/>
      <c r="W27" s="2616" t="s">
        <v>189</v>
      </c>
      <c r="X27" s="2617"/>
      <c r="Y27" s="2617"/>
      <c r="Z27" s="2617"/>
      <c r="AA27" s="2617"/>
      <c r="AB27" s="2617"/>
      <c r="AC27" s="2617"/>
      <c r="AD27" s="1595"/>
      <c r="AE27" s="1596">
        <v>4</v>
      </c>
      <c r="AF27" s="1597">
        <f t="shared" si="0"/>
        <v>120</v>
      </c>
      <c r="AG27" s="1598"/>
      <c r="AH27" s="1599"/>
      <c r="AI27" s="1599"/>
      <c r="AJ27" s="1599"/>
      <c r="AK27" s="1599"/>
      <c r="AL27" s="1599"/>
      <c r="AM27" s="1599"/>
      <c r="AN27" s="1600"/>
      <c r="AO27" s="1601">
        <f t="shared" si="1"/>
        <v>120</v>
      </c>
      <c r="AP27" s="1602"/>
      <c r="AQ27" s="1603" t="s">
        <v>364</v>
      </c>
      <c r="AR27" s="1603"/>
      <c r="AS27" s="1603"/>
      <c r="AT27" s="1602"/>
      <c r="AU27" s="1603"/>
      <c r="AV27" s="1603"/>
      <c r="AW27" s="1604"/>
      <c r="AX27" s="1605"/>
      <c r="AY27" s="1603"/>
      <c r="AZ27" s="1603"/>
      <c r="BA27" s="1603"/>
      <c r="BB27" s="1606"/>
      <c r="BC27" s="929"/>
      <c r="BD27" s="929"/>
      <c r="BE27" s="1607"/>
      <c r="BI27" s="1608"/>
    </row>
    <row r="28" spans="1:61" s="1460" customFormat="1" ht="102" customHeight="1">
      <c r="A28" s="1593"/>
      <c r="B28" s="807">
        <v>7</v>
      </c>
      <c r="C28" s="1594"/>
      <c r="D28" s="1594"/>
      <c r="E28" s="1594"/>
      <c r="F28" s="1594"/>
      <c r="G28" s="1594"/>
      <c r="H28" s="1594"/>
      <c r="I28" s="1594"/>
      <c r="J28" s="1594"/>
      <c r="K28" s="1594"/>
      <c r="L28" s="1594"/>
      <c r="M28" s="1594"/>
      <c r="N28" s="1594"/>
      <c r="O28" s="1594"/>
      <c r="P28" s="1594"/>
      <c r="Q28" s="1594"/>
      <c r="R28" s="1594"/>
      <c r="S28" s="1594"/>
      <c r="T28" s="2613" t="s">
        <v>190</v>
      </c>
      <c r="U28" s="2614"/>
      <c r="V28" s="2615"/>
      <c r="W28" s="2616" t="s">
        <v>191</v>
      </c>
      <c r="X28" s="2617"/>
      <c r="Y28" s="2617"/>
      <c r="Z28" s="2617"/>
      <c r="AA28" s="2617"/>
      <c r="AB28" s="2617"/>
      <c r="AC28" s="2617"/>
      <c r="AD28" s="1595"/>
      <c r="AE28" s="1596">
        <v>4.5</v>
      </c>
      <c r="AF28" s="1597">
        <f t="shared" si="0"/>
        <v>135</v>
      </c>
      <c r="AG28" s="1598"/>
      <c r="AH28" s="1599"/>
      <c r="AI28" s="1599"/>
      <c r="AJ28" s="1599"/>
      <c r="AK28" s="1599"/>
      <c r="AL28" s="1599"/>
      <c r="AM28" s="1599"/>
      <c r="AN28" s="1600"/>
      <c r="AO28" s="1601">
        <f t="shared" si="1"/>
        <v>135</v>
      </c>
      <c r="AP28" s="1602" t="s">
        <v>365</v>
      </c>
      <c r="AQ28" s="1603"/>
      <c r="AR28" s="1603"/>
      <c r="AS28" s="1603"/>
      <c r="AT28" s="1602"/>
      <c r="AU28" s="1603"/>
      <c r="AV28" s="1603"/>
      <c r="AW28" s="1604"/>
      <c r="AX28" s="1605"/>
      <c r="AY28" s="1603"/>
      <c r="AZ28" s="1603"/>
      <c r="BA28" s="1603"/>
      <c r="BB28" s="1606"/>
      <c r="BC28" s="929"/>
      <c r="BD28" s="929"/>
      <c r="BE28" s="1607"/>
      <c r="BI28" s="1608"/>
    </row>
    <row r="29" spans="1:61" s="1460" customFormat="1" ht="102" customHeight="1" thickBot="1">
      <c r="A29" s="1593"/>
      <c r="B29" s="807">
        <v>8</v>
      </c>
      <c r="C29" s="1594"/>
      <c r="D29" s="1594"/>
      <c r="E29" s="1594"/>
      <c r="F29" s="1594"/>
      <c r="G29" s="1594"/>
      <c r="H29" s="1594"/>
      <c r="I29" s="1594"/>
      <c r="J29" s="1594"/>
      <c r="K29" s="1594"/>
      <c r="L29" s="1594"/>
      <c r="M29" s="1594"/>
      <c r="N29" s="1594"/>
      <c r="O29" s="1594"/>
      <c r="P29" s="1594"/>
      <c r="Q29" s="1594"/>
      <c r="R29" s="1594"/>
      <c r="S29" s="1594"/>
      <c r="T29" s="2621" t="s">
        <v>192</v>
      </c>
      <c r="U29" s="2622"/>
      <c r="V29" s="2623"/>
      <c r="W29" s="2616" t="s">
        <v>193</v>
      </c>
      <c r="X29" s="2617"/>
      <c r="Y29" s="2617"/>
      <c r="Z29" s="2617"/>
      <c r="AA29" s="2617"/>
      <c r="AB29" s="2617"/>
      <c r="AC29" s="2617"/>
      <c r="AD29" s="1595"/>
      <c r="AE29" s="1596">
        <v>3</v>
      </c>
      <c r="AF29" s="1597">
        <f t="shared" si="0"/>
        <v>90</v>
      </c>
      <c r="AG29" s="1598">
        <v>54</v>
      </c>
      <c r="AH29" s="1599">
        <v>36</v>
      </c>
      <c r="AI29" s="1599"/>
      <c r="AJ29" s="1599">
        <v>18</v>
      </c>
      <c r="AK29" s="1599"/>
      <c r="AL29" s="1599"/>
      <c r="AM29" s="1599"/>
      <c r="AN29" s="1600"/>
      <c r="AO29" s="1601">
        <f t="shared" si="1"/>
        <v>36</v>
      </c>
      <c r="AP29" s="1602"/>
      <c r="AQ29" s="1603">
        <v>2</v>
      </c>
      <c r="AR29" s="1603"/>
      <c r="AS29" s="1603"/>
      <c r="AT29" s="1602"/>
      <c r="AU29" s="1603"/>
      <c r="AV29" s="1603">
        <v>2</v>
      </c>
      <c r="AW29" s="1604"/>
      <c r="AX29" s="1605"/>
      <c r="AY29" s="1603"/>
      <c r="AZ29" s="1603"/>
      <c r="BA29" s="1603"/>
      <c r="BB29" s="1606">
        <v>3</v>
      </c>
      <c r="BC29" s="929">
        <v>2</v>
      </c>
      <c r="BD29" s="929">
        <v>1</v>
      </c>
      <c r="BE29" s="1607"/>
      <c r="BI29" s="1608"/>
    </row>
    <row r="30" spans="1:57" s="1460" customFormat="1" ht="64.5" customHeight="1" thickBot="1">
      <c r="A30" s="1683"/>
      <c r="B30" s="2630" t="s">
        <v>148</v>
      </c>
      <c r="C30" s="2631"/>
      <c r="D30" s="2631"/>
      <c r="E30" s="2631"/>
      <c r="F30" s="2631"/>
      <c r="G30" s="2631"/>
      <c r="H30" s="2631"/>
      <c r="I30" s="2631"/>
      <c r="J30" s="2631"/>
      <c r="K30" s="2631"/>
      <c r="L30" s="2631"/>
      <c r="M30" s="2631"/>
      <c r="N30" s="2631"/>
      <c r="O30" s="2631"/>
      <c r="P30" s="2631"/>
      <c r="Q30" s="2631"/>
      <c r="R30" s="2631"/>
      <c r="S30" s="2631"/>
      <c r="T30" s="2632"/>
      <c r="U30" s="2632"/>
      <c r="V30" s="2632"/>
      <c r="W30" s="2631"/>
      <c r="X30" s="2631"/>
      <c r="Y30" s="2631"/>
      <c r="Z30" s="2631"/>
      <c r="AA30" s="2631"/>
      <c r="AB30" s="2631"/>
      <c r="AC30" s="2631"/>
      <c r="AD30" s="2631"/>
      <c r="AE30" s="1684">
        <f>SUM(AE22:AE29)</f>
        <v>35.5</v>
      </c>
      <c r="AF30" s="1684">
        <f>SUM(AF22:AF29)</f>
        <v>1065</v>
      </c>
      <c r="AG30" s="1684">
        <f>SUM(AG22:AG29)</f>
        <v>423</v>
      </c>
      <c r="AH30" s="1684">
        <f>SUM(AH22:AH29)</f>
        <v>180</v>
      </c>
      <c r="AI30" s="1684"/>
      <c r="AJ30" s="1684">
        <f>SUM(AJ22:AJ29)</f>
        <v>135</v>
      </c>
      <c r="AK30" s="1684"/>
      <c r="AL30" s="1685">
        <f>SUM(AL22:AL29)</f>
        <v>108</v>
      </c>
      <c r="AM30" s="1685"/>
      <c r="AN30" s="1685"/>
      <c r="AO30" s="1686">
        <f>SUM(AO22:AO29)</f>
        <v>642</v>
      </c>
      <c r="AP30" s="1687">
        <v>3</v>
      </c>
      <c r="AQ30" s="1688">
        <v>5</v>
      </c>
      <c r="AR30" s="1688">
        <v>2</v>
      </c>
      <c r="AS30" s="1689"/>
      <c r="AT30" s="1688"/>
      <c r="AU30" s="1688">
        <v>5</v>
      </c>
      <c r="AV30" s="1688">
        <v>1</v>
      </c>
      <c r="AW30" s="1689"/>
      <c r="AX30" s="1690">
        <f aca="true" t="shared" si="2" ref="AX30:BE30">SUM(AX22:AX29)</f>
        <v>9.5</v>
      </c>
      <c r="AY30" s="1691">
        <f t="shared" si="2"/>
        <v>4</v>
      </c>
      <c r="AZ30" s="1691">
        <f t="shared" si="2"/>
        <v>3.5</v>
      </c>
      <c r="BA30" s="1692">
        <f t="shared" si="2"/>
        <v>2</v>
      </c>
      <c r="BB30" s="1693">
        <f t="shared" si="2"/>
        <v>14</v>
      </c>
      <c r="BC30" s="1694">
        <f t="shared" si="2"/>
        <v>6</v>
      </c>
      <c r="BD30" s="1694">
        <f t="shared" si="2"/>
        <v>4</v>
      </c>
      <c r="BE30" s="1695">
        <f t="shared" si="2"/>
        <v>4</v>
      </c>
    </row>
    <row r="31" spans="1:57" s="1460" customFormat="1" ht="49.5" customHeight="1" thickBot="1">
      <c r="A31" s="1683"/>
      <c r="B31" s="2604" t="s">
        <v>109</v>
      </c>
      <c r="C31" s="2605"/>
      <c r="D31" s="2605"/>
      <c r="E31" s="2605"/>
      <c r="F31" s="2605"/>
      <c r="G31" s="2605"/>
      <c r="H31" s="2605"/>
      <c r="I31" s="2605"/>
      <c r="J31" s="2605"/>
      <c r="K31" s="2605"/>
      <c r="L31" s="2605"/>
      <c r="M31" s="2605"/>
      <c r="N31" s="2605"/>
      <c r="O31" s="2605"/>
      <c r="P31" s="2605"/>
      <c r="Q31" s="2605"/>
      <c r="R31" s="2605"/>
      <c r="S31" s="2605"/>
      <c r="T31" s="2605"/>
      <c r="U31" s="2605"/>
      <c r="V31" s="2605"/>
      <c r="W31" s="2605"/>
      <c r="X31" s="2605"/>
      <c r="Y31" s="2605"/>
      <c r="Z31" s="2605"/>
      <c r="AA31" s="2605"/>
      <c r="AB31" s="2605"/>
      <c r="AC31" s="2605"/>
      <c r="AD31" s="2605"/>
      <c r="AE31" s="2605"/>
      <c r="AF31" s="2605"/>
      <c r="AG31" s="2605"/>
      <c r="AH31" s="2605"/>
      <c r="AI31" s="2605"/>
      <c r="AJ31" s="2605"/>
      <c r="AK31" s="2605"/>
      <c r="AL31" s="2605"/>
      <c r="AM31" s="2605"/>
      <c r="AN31" s="2605"/>
      <c r="AO31" s="2605"/>
      <c r="AP31" s="2605"/>
      <c r="AQ31" s="2605"/>
      <c r="AR31" s="2605"/>
      <c r="AS31" s="2605"/>
      <c r="AT31" s="2605"/>
      <c r="AU31" s="2605"/>
      <c r="AV31" s="2605"/>
      <c r="AW31" s="2605"/>
      <c r="AX31" s="2605"/>
      <c r="AY31" s="2605"/>
      <c r="AZ31" s="2605"/>
      <c r="BA31" s="2605"/>
      <c r="BB31" s="2605"/>
      <c r="BC31" s="2605"/>
      <c r="BD31" s="2605"/>
      <c r="BE31" s="2606"/>
    </row>
    <row r="32" spans="1:57" s="1460" customFormat="1" ht="43.5" customHeight="1" thickBot="1">
      <c r="A32" s="1683"/>
      <c r="B32" s="1696">
        <v>9</v>
      </c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2633" t="s">
        <v>197</v>
      </c>
      <c r="U32" s="2634"/>
      <c r="V32" s="2635"/>
      <c r="W32" s="2636" t="s">
        <v>187</v>
      </c>
      <c r="X32" s="2637"/>
      <c r="Y32" s="2637"/>
      <c r="Z32" s="2637"/>
      <c r="AA32" s="2637"/>
      <c r="AB32" s="2637"/>
      <c r="AC32" s="2637"/>
      <c r="AD32" s="1697"/>
      <c r="AE32" s="1698">
        <v>6.5</v>
      </c>
      <c r="AF32" s="1699">
        <f>AE32*30</f>
        <v>195</v>
      </c>
      <c r="AG32" s="1700">
        <v>72</v>
      </c>
      <c r="AH32" s="1701">
        <v>36</v>
      </c>
      <c r="AI32" s="1702"/>
      <c r="AJ32" s="1701">
        <v>18</v>
      </c>
      <c r="AK32" s="1702"/>
      <c r="AL32" s="1703">
        <v>18</v>
      </c>
      <c r="AM32" s="1704"/>
      <c r="AN32" s="1704"/>
      <c r="AO32" s="1705">
        <f>AF32-AG32</f>
        <v>123</v>
      </c>
      <c r="AP32" s="1706">
        <v>2</v>
      </c>
      <c r="AQ32" s="1707"/>
      <c r="AR32" s="1707"/>
      <c r="AS32" s="1707"/>
      <c r="AT32" s="1708"/>
      <c r="AU32" s="1707"/>
      <c r="AV32" s="1707"/>
      <c r="AW32" s="1709">
        <v>2</v>
      </c>
      <c r="AX32" s="1706"/>
      <c r="AY32" s="1707"/>
      <c r="AZ32" s="1707"/>
      <c r="BA32" s="1710"/>
      <c r="BB32" s="848">
        <v>4</v>
      </c>
      <c r="BC32" s="849">
        <v>2</v>
      </c>
      <c r="BD32" s="849">
        <v>1</v>
      </c>
      <c r="BE32" s="881">
        <v>1</v>
      </c>
    </row>
    <row r="33" spans="1:57" s="1460" customFormat="1" ht="43.5" customHeight="1" thickBot="1">
      <c r="A33" s="1683"/>
      <c r="B33" s="2638" t="s">
        <v>149</v>
      </c>
      <c r="C33" s="2639"/>
      <c r="D33" s="2639"/>
      <c r="E33" s="2639"/>
      <c r="F33" s="2639"/>
      <c r="G33" s="2639"/>
      <c r="H33" s="2639"/>
      <c r="I33" s="2639"/>
      <c r="J33" s="2639"/>
      <c r="K33" s="2639"/>
      <c r="L33" s="2639"/>
      <c r="M33" s="2639"/>
      <c r="N33" s="2639"/>
      <c r="O33" s="2639"/>
      <c r="P33" s="2639"/>
      <c r="Q33" s="2639"/>
      <c r="R33" s="2639"/>
      <c r="S33" s="2639"/>
      <c r="T33" s="2639"/>
      <c r="U33" s="2639"/>
      <c r="V33" s="2639"/>
      <c r="W33" s="2639"/>
      <c r="X33" s="2639"/>
      <c r="Y33" s="2639"/>
      <c r="Z33" s="2639"/>
      <c r="AA33" s="2639"/>
      <c r="AB33" s="2639"/>
      <c r="AC33" s="2639"/>
      <c r="AD33" s="2640"/>
      <c r="AE33" s="1711">
        <v>6.5</v>
      </c>
      <c r="AF33" s="1699">
        <f>AE33*30</f>
        <v>195</v>
      </c>
      <c r="AG33" s="1700">
        <v>72</v>
      </c>
      <c r="AH33" s="1701">
        <v>36</v>
      </c>
      <c r="AI33" s="1712"/>
      <c r="AJ33" s="1701">
        <v>18</v>
      </c>
      <c r="AK33" s="1712"/>
      <c r="AL33" s="1703">
        <v>18</v>
      </c>
      <c r="AM33" s="1712"/>
      <c r="AN33" s="1713"/>
      <c r="AO33" s="1705">
        <f>AF33-AG33</f>
        <v>123</v>
      </c>
      <c r="AP33" s="1714">
        <v>1</v>
      </c>
      <c r="AQ33" s="1715"/>
      <c r="AR33" s="1715"/>
      <c r="AS33" s="1716"/>
      <c r="AT33" s="1707"/>
      <c r="AU33" s="1715"/>
      <c r="AV33" s="1715"/>
      <c r="AW33" s="1716">
        <v>1</v>
      </c>
      <c r="AX33" s="1717"/>
      <c r="AY33" s="1715"/>
      <c r="AZ33" s="1715"/>
      <c r="BA33" s="1715"/>
      <c r="BB33" s="785">
        <v>4</v>
      </c>
      <c r="BC33" s="786">
        <v>2</v>
      </c>
      <c r="BD33" s="786">
        <v>1</v>
      </c>
      <c r="BE33" s="726">
        <v>1</v>
      </c>
    </row>
    <row r="34" spans="1:57" s="1460" customFormat="1" ht="43.5" customHeight="1" thickBot="1">
      <c r="A34" s="1683"/>
      <c r="B34" s="2641" t="s">
        <v>110</v>
      </c>
      <c r="C34" s="2642"/>
      <c r="D34" s="2642"/>
      <c r="E34" s="2642"/>
      <c r="F34" s="2642"/>
      <c r="G34" s="2642"/>
      <c r="H34" s="2642"/>
      <c r="I34" s="2642"/>
      <c r="J34" s="2642"/>
      <c r="K34" s="2642"/>
      <c r="L34" s="2642"/>
      <c r="M34" s="2642"/>
      <c r="N34" s="2642"/>
      <c r="O34" s="2642"/>
      <c r="P34" s="2642"/>
      <c r="Q34" s="2642"/>
      <c r="R34" s="2642"/>
      <c r="S34" s="2642"/>
      <c r="T34" s="2642"/>
      <c r="U34" s="2642"/>
      <c r="V34" s="2642"/>
      <c r="W34" s="2642"/>
      <c r="X34" s="2642"/>
      <c r="Y34" s="2642"/>
      <c r="Z34" s="2642"/>
      <c r="AA34" s="2642"/>
      <c r="AB34" s="2642"/>
      <c r="AC34" s="2642"/>
      <c r="AD34" s="2642"/>
      <c r="AE34" s="2642"/>
      <c r="AF34" s="2642"/>
      <c r="AG34" s="2642"/>
      <c r="AH34" s="2642"/>
      <c r="AI34" s="2642"/>
      <c r="AJ34" s="2642"/>
      <c r="AK34" s="2642"/>
      <c r="AL34" s="2642"/>
      <c r="AM34" s="2642"/>
      <c r="AN34" s="2642"/>
      <c r="AO34" s="2642"/>
      <c r="AP34" s="2642"/>
      <c r="AQ34" s="2642"/>
      <c r="AR34" s="2642"/>
      <c r="AS34" s="2642"/>
      <c r="AT34" s="2642"/>
      <c r="AU34" s="2642"/>
      <c r="AV34" s="2642"/>
      <c r="AW34" s="2642"/>
      <c r="AX34" s="2642"/>
      <c r="AY34" s="2642"/>
      <c r="AZ34" s="2642"/>
      <c r="BA34" s="2642"/>
      <c r="BB34" s="2642"/>
      <c r="BC34" s="2642"/>
      <c r="BD34" s="2642"/>
      <c r="BE34" s="2643"/>
    </row>
    <row r="35" spans="1:57" s="1460" customFormat="1" ht="43.5" customHeight="1" thickBot="1">
      <c r="A35" s="1593"/>
      <c r="B35" s="931"/>
      <c r="C35" s="829"/>
      <c r="D35" s="829"/>
      <c r="E35" s="829"/>
      <c r="F35" s="829"/>
      <c r="G35" s="829"/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29"/>
      <c r="T35" s="1581"/>
      <c r="U35" s="1718"/>
      <c r="V35" s="1719"/>
      <c r="W35" s="1720"/>
      <c r="X35" s="1721"/>
      <c r="Y35" s="1721"/>
      <c r="Z35" s="1721"/>
      <c r="AA35" s="1721"/>
      <c r="AB35" s="1721"/>
      <c r="AC35" s="1721"/>
      <c r="AD35" s="953"/>
      <c r="AE35" s="1722"/>
      <c r="AF35" s="1701"/>
      <c r="AG35" s="1701"/>
      <c r="AH35" s="1701"/>
      <c r="AI35" s="1701"/>
      <c r="AJ35" s="1701"/>
      <c r="AK35" s="1701"/>
      <c r="AL35" s="1703"/>
      <c r="AM35" s="1703"/>
      <c r="AN35" s="1703"/>
      <c r="AO35" s="1705"/>
      <c r="AP35" s="1723"/>
      <c r="AQ35" s="1724"/>
      <c r="AR35" s="1724"/>
      <c r="AS35" s="1707"/>
      <c r="AT35" s="1723"/>
      <c r="AU35" s="1724"/>
      <c r="AV35" s="1724"/>
      <c r="AW35" s="1725"/>
      <c r="AX35" s="1706"/>
      <c r="AY35" s="1707"/>
      <c r="AZ35" s="1707"/>
      <c r="BA35" s="1710"/>
      <c r="BB35" s="1726"/>
      <c r="BC35" s="1724"/>
      <c r="BD35" s="1724"/>
      <c r="BE35" s="1727"/>
    </row>
    <row r="36" spans="1:57" s="1460" customFormat="1" ht="49.5" customHeight="1" thickBot="1">
      <c r="A36" s="1683"/>
      <c r="B36" s="2630" t="s">
        <v>150</v>
      </c>
      <c r="C36" s="2631"/>
      <c r="D36" s="2631"/>
      <c r="E36" s="2631"/>
      <c r="F36" s="2631"/>
      <c r="G36" s="2631"/>
      <c r="H36" s="2631"/>
      <c r="I36" s="2631"/>
      <c r="J36" s="2631"/>
      <c r="K36" s="2631"/>
      <c r="L36" s="2631"/>
      <c r="M36" s="2631"/>
      <c r="N36" s="2631"/>
      <c r="O36" s="2631"/>
      <c r="P36" s="2631"/>
      <c r="Q36" s="2631"/>
      <c r="R36" s="2631"/>
      <c r="S36" s="2631"/>
      <c r="T36" s="2631"/>
      <c r="U36" s="2631"/>
      <c r="V36" s="2631"/>
      <c r="W36" s="2631"/>
      <c r="X36" s="2631"/>
      <c r="Y36" s="2631"/>
      <c r="Z36" s="2631"/>
      <c r="AA36" s="2631"/>
      <c r="AB36" s="2631"/>
      <c r="AC36" s="2631"/>
      <c r="AD36" s="2644"/>
      <c r="AE36" s="1698"/>
      <c r="AF36" s="1712"/>
      <c r="AG36" s="1712"/>
      <c r="AH36" s="1712"/>
      <c r="AI36" s="1712"/>
      <c r="AJ36" s="1712"/>
      <c r="AK36" s="1712"/>
      <c r="AL36" s="1728"/>
      <c r="AM36" s="1728"/>
      <c r="AN36" s="1728"/>
      <c r="AO36" s="1729"/>
      <c r="AP36" s="1708"/>
      <c r="AQ36" s="1707"/>
      <c r="AR36" s="1707"/>
      <c r="AS36" s="1707"/>
      <c r="AT36" s="1708"/>
      <c r="AU36" s="1707"/>
      <c r="AV36" s="1707"/>
      <c r="AW36" s="1709"/>
      <c r="AX36" s="1714"/>
      <c r="AY36" s="1730"/>
      <c r="AZ36" s="1730"/>
      <c r="BA36" s="1730"/>
      <c r="BB36" s="1706"/>
      <c r="BC36" s="1707"/>
      <c r="BD36" s="1707"/>
      <c r="BE36" s="1710"/>
    </row>
    <row r="37" spans="1:57" s="1460" customFormat="1" ht="49.5" customHeight="1" thickBot="1">
      <c r="A37" s="1683"/>
      <c r="B37" s="2641" t="s">
        <v>111</v>
      </c>
      <c r="C37" s="2642"/>
      <c r="D37" s="2642"/>
      <c r="E37" s="2642"/>
      <c r="F37" s="2642"/>
      <c r="G37" s="2642"/>
      <c r="H37" s="2642"/>
      <c r="I37" s="2642"/>
      <c r="J37" s="2642"/>
      <c r="K37" s="2642"/>
      <c r="L37" s="2642"/>
      <c r="M37" s="2642"/>
      <c r="N37" s="2642"/>
      <c r="O37" s="2642"/>
      <c r="P37" s="2642"/>
      <c r="Q37" s="2642"/>
      <c r="R37" s="2642"/>
      <c r="S37" s="2642"/>
      <c r="T37" s="2642"/>
      <c r="U37" s="2642"/>
      <c r="V37" s="2642"/>
      <c r="W37" s="2642"/>
      <c r="X37" s="2642"/>
      <c r="Y37" s="2642"/>
      <c r="Z37" s="2642"/>
      <c r="AA37" s="2642"/>
      <c r="AB37" s="2642"/>
      <c r="AC37" s="2642"/>
      <c r="AD37" s="2642"/>
      <c r="AE37" s="2642"/>
      <c r="AF37" s="2642"/>
      <c r="AG37" s="2642"/>
      <c r="AH37" s="2642"/>
      <c r="AI37" s="2642"/>
      <c r="AJ37" s="2642"/>
      <c r="AK37" s="2642"/>
      <c r="AL37" s="2642"/>
      <c r="AM37" s="2642"/>
      <c r="AN37" s="2642"/>
      <c r="AO37" s="2642"/>
      <c r="AP37" s="2642"/>
      <c r="AQ37" s="2642"/>
      <c r="AR37" s="2642"/>
      <c r="AS37" s="2642"/>
      <c r="AT37" s="2642"/>
      <c r="AU37" s="2642"/>
      <c r="AV37" s="2642"/>
      <c r="AW37" s="2642"/>
      <c r="AX37" s="2642"/>
      <c r="AY37" s="2642"/>
      <c r="AZ37" s="2642"/>
      <c r="BA37" s="2642"/>
      <c r="BB37" s="2642"/>
      <c r="BC37" s="2642"/>
      <c r="BD37" s="2642"/>
      <c r="BE37" s="2643"/>
    </row>
    <row r="38" spans="1:67" s="1777" customFormat="1" ht="49.5" customHeight="1" thickBot="1">
      <c r="A38" s="1765"/>
      <c r="B38" s="2630" t="s">
        <v>151</v>
      </c>
      <c r="C38" s="2631"/>
      <c r="D38" s="2631"/>
      <c r="E38" s="2631"/>
      <c r="F38" s="2631"/>
      <c r="G38" s="2631"/>
      <c r="H38" s="2631"/>
      <c r="I38" s="2631"/>
      <c r="J38" s="2631"/>
      <c r="K38" s="2631"/>
      <c r="L38" s="2631"/>
      <c r="M38" s="2631"/>
      <c r="N38" s="2631"/>
      <c r="O38" s="2631"/>
      <c r="P38" s="2631"/>
      <c r="Q38" s="2631"/>
      <c r="R38" s="2631"/>
      <c r="S38" s="2631"/>
      <c r="T38" s="2631"/>
      <c r="U38" s="2631"/>
      <c r="V38" s="2631"/>
      <c r="W38" s="2631"/>
      <c r="X38" s="2631"/>
      <c r="Y38" s="2631"/>
      <c r="Z38" s="2631"/>
      <c r="AA38" s="2631"/>
      <c r="AB38" s="2631"/>
      <c r="AC38" s="2631"/>
      <c r="AD38" s="2644"/>
      <c r="AE38" s="1766"/>
      <c r="AF38" s="1767"/>
      <c r="AG38" s="1768"/>
      <c r="AH38" s="1769"/>
      <c r="AI38" s="1766"/>
      <c r="AJ38" s="1770"/>
      <c r="AK38" s="1770"/>
      <c r="AL38" s="1769"/>
      <c r="AM38" s="1769"/>
      <c r="AN38" s="1769"/>
      <c r="AO38" s="1771"/>
      <c r="AP38" s="1772"/>
      <c r="AQ38" s="1773"/>
      <c r="AR38" s="1773"/>
      <c r="AS38" s="1774"/>
      <c r="AT38" s="1773"/>
      <c r="AU38" s="1773"/>
      <c r="AV38" s="1773"/>
      <c r="AW38" s="1775"/>
      <c r="AX38" s="1708"/>
      <c r="AY38" s="1707"/>
      <c r="AZ38" s="1707"/>
      <c r="BA38" s="1707"/>
      <c r="BB38" s="1706"/>
      <c r="BC38" s="1707"/>
      <c r="BD38" s="1707"/>
      <c r="BE38" s="1776"/>
      <c r="BO38" s="1778"/>
    </row>
    <row r="39" spans="1:57" s="1460" customFormat="1" ht="49.5" customHeight="1" thickBot="1">
      <c r="A39" s="1683"/>
      <c r="B39" s="2638" t="s">
        <v>113</v>
      </c>
      <c r="C39" s="2639"/>
      <c r="D39" s="2639"/>
      <c r="E39" s="2639"/>
      <c r="F39" s="2639"/>
      <c r="G39" s="2639"/>
      <c r="H39" s="2639"/>
      <c r="I39" s="2639"/>
      <c r="J39" s="2639"/>
      <c r="K39" s="2639"/>
      <c r="L39" s="2639"/>
      <c r="M39" s="2639"/>
      <c r="N39" s="2639"/>
      <c r="O39" s="2639"/>
      <c r="P39" s="2639"/>
      <c r="Q39" s="2639"/>
      <c r="R39" s="2639"/>
      <c r="S39" s="2639"/>
      <c r="T39" s="2639"/>
      <c r="U39" s="2639"/>
      <c r="V39" s="2639"/>
      <c r="W39" s="2639"/>
      <c r="X39" s="2639"/>
      <c r="Y39" s="2639"/>
      <c r="Z39" s="2639"/>
      <c r="AA39" s="2639"/>
      <c r="AB39" s="2639"/>
      <c r="AC39" s="2639"/>
      <c r="AD39" s="2640"/>
      <c r="AE39" s="1779">
        <f>SUM(AE30,AE33,AE36,AE38)</f>
        <v>42</v>
      </c>
      <c r="AF39" s="1767">
        <f>AF30+AF33</f>
        <v>1260</v>
      </c>
      <c r="AG39" s="1779">
        <f>AG30+AG33</f>
        <v>495</v>
      </c>
      <c r="AH39" s="1767">
        <f>AH30+AH33</f>
        <v>216</v>
      </c>
      <c r="AI39" s="1766"/>
      <c r="AJ39" s="1770">
        <f>AJ30+AJ33</f>
        <v>153</v>
      </c>
      <c r="AK39" s="1780"/>
      <c r="AL39" s="1770">
        <f>AL30+AL33</f>
        <v>126</v>
      </c>
      <c r="AM39" s="1780"/>
      <c r="AN39" s="1767"/>
      <c r="AO39" s="1781">
        <f>AO30+AO33</f>
        <v>765</v>
      </c>
      <c r="AP39" s="1779">
        <v>4</v>
      </c>
      <c r="AQ39" s="1770">
        <v>5</v>
      </c>
      <c r="AR39" s="1780">
        <v>2</v>
      </c>
      <c r="AS39" s="1770"/>
      <c r="AT39" s="1769"/>
      <c r="AU39" s="1770">
        <v>5</v>
      </c>
      <c r="AV39" s="1768">
        <v>1</v>
      </c>
      <c r="AW39" s="1782">
        <v>1</v>
      </c>
      <c r="AX39" s="1766">
        <v>9.5</v>
      </c>
      <c r="AY39" s="1780">
        <v>4</v>
      </c>
      <c r="AZ39" s="1769">
        <v>3.5</v>
      </c>
      <c r="BA39" s="1767">
        <v>2</v>
      </c>
      <c r="BB39" s="1965">
        <f>BB30+BB33</f>
        <v>18</v>
      </c>
      <c r="BC39" s="1769">
        <f>BC30+BC33</f>
        <v>8</v>
      </c>
      <c r="BD39" s="1769">
        <f>BD30+BD33</f>
        <v>5</v>
      </c>
      <c r="BE39" s="1767">
        <f>BE30+BE33</f>
        <v>5</v>
      </c>
    </row>
    <row r="40" spans="1:57" s="1460" customFormat="1" ht="49.5" customHeight="1" thickBot="1">
      <c r="A40" s="1683"/>
      <c r="B40" s="2653" t="s">
        <v>112</v>
      </c>
      <c r="C40" s="2654"/>
      <c r="D40" s="2654"/>
      <c r="E40" s="2654"/>
      <c r="F40" s="2654"/>
      <c r="G40" s="2654"/>
      <c r="H40" s="2654"/>
      <c r="I40" s="2654"/>
      <c r="J40" s="2654"/>
      <c r="K40" s="2654"/>
      <c r="L40" s="2654"/>
      <c r="M40" s="2654"/>
      <c r="N40" s="2654"/>
      <c r="O40" s="2654"/>
      <c r="P40" s="2654"/>
      <c r="Q40" s="2654"/>
      <c r="R40" s="2654"/>
      <c r="S40" s="2654"/>
      <c r="T40" s="2654"/>
      <c r="U40" s="2654"/>
      <c r="V40" s="2654"/>
      <c r="W40" s="2654"/>
      <c r="X40" s="2654"/>
      <c r="Y40" s="2654"/>
      <c r="Z40" s="2654"/>
      <c r="AA40" s="2654"/>
      <c r="AB40" s="2654"/>
      <c r="AC40" s="2654"/>
      <c r="AD40" s="2654"/>
      <c r="AE40" s="2654"/>
      <c r="AF40" s="2654"/>
      <c r="AG40" s="2654"/>
      <c r="AH40" s="2654"/>
      <c r="AI40" s="2654"/>
      <c r="AJ40" s="2654"/>
      <c r="AK40" s="2654"/>
      <c r="AL40" s="2654"/>
      <c r="AM40" s="2654"/>
      <c r="AN40" s="2654"/>
      <c r="AO40" s="2654"/>
      <c r="AP40" s="2654"/>
      <c r="AQ40" s="2654"/>
      <c r="AR40" s="2654"/>
      <c r="AS40" s="2654"/>
      <c r="AT40" s="2654"/>
      <c r="AU40" s="2654"/>
      <c r="AV40" s="2654"/>
      <c r="AW40" s="2654"/>
      <c r="AX40" s="2654"/>
      <c r="AY40" s="2654"/>
      <c r="AZ40" s="2654"/>
      <c r="BA40" s="2654"/>
      <c r="BB40" s="2654"/>
      <c r="BC40" s="2654"/>
      <c r="BD40" s="2654"/>
      <c r="BE40" s="2655"/>
    </row>
    <row r="41" spans="1:57" s="1460" customFormat="1" ht="49.5" customHeight="1" thickBot="1">
      <c r="A41" s="1683"/>
      <c r="B41" s="2604" t="s">
        <v>115</v>
      </c>
      <c r="C41" s="2605"/>
      <c r="D41" s="2605"/>
      <c r="E41" s="2605"/>
      <c r="F41" s="2605"/>
      <c r="G41" s="2605"/>
      <c r="H41" s="2605"/>
      <c r="I41" s="2605"/>
      <c r="J41" s="2605"/>
      <c r="K41" s="2605"/>
      <c r="L41" s="2605"/>
      <c r="M41" s="2605"/>
      <c r="N41" s="2605"/>
      <c r="O41" s="2605"/>
      <c r="P41" s="2605"/>
      <c r="Q41" s="2605"/>
      <c r="R41" s="2605"/>
      <c r="S41" s="2605"/>
      <c r="T41" s="2605"/>
      <c r="U41" s="2605"/>
      <c r="V41" s="2605"/>
      <c r="W41" s="2605"/>
      <c r="X41" s="2605"/>
      <c r="Y41" s="2605"/>
      <c r="Z41" s="2605"/>
      <c r="AA41" s="2605"/>
      <c r="AB41" s="2605"/>
      <c r="AC41" s="2605"/>
      <c r="AD41" s="2605"/>
      <c r="AE41" s="2605"/>
      <c r="AF41" s="2605"/>
      <c r="AG41" s="2605"/>
      <c r="AH41" s="2605"/>
      <c r="AI41" s="2605"/>
      <c r="AJ41" s="2605"/>
      <c r="AK41" s="2605"/>
      <c r="AL41" s="2605"/>
      <c r="AM41" s="2605"/>
      <c r="AN41" s="2605"/>
      <c r="AO41" s="2605"/>
      <c r="AP41" s="2605"/>
      <c r="AQ41" s="2605"/>
      <c r="AR41" s="2605"/>
      <c r="AS41" s="2605"/>
      <c r="AT41" s="2605"/>
      <c r="AU41" s="2605"/>
      <c r="AV41" s="2605"/>
      <c r="AW41" s="2605"/>
      <c r="AX41" s="2605"/>
      <c r="AY41" s="2605"/>
      <c r="AZ41" s="2605"/>
      <c r="BA41" s="2605"/>
      <c r="BB41" s="2605"/>
      <c r="BC41" s="2605"/>
      <c r="BD41" s="2605"/>
      <c r="BE41" s="2606"/>
    </row>
    <row r="42" spans="1:57" s="1460" customFormat="1" ht="49.5" customHeight="1" thickBot="1">
      <c r="A42" s="1683"/>
      <c r="B42" s="1783">
        <v>10</v>
      </c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2656" t="s">
        <v>205</v>
      </c>
      <c r="U42" s="2657"/>
      <c r="V42" s="2658"/>
      <c r="W42" s="2610" t="s">
        <v>187</v>
      </c>
      <c r="X42" s="2611"/>
      <c r="Y42" s="2611"/>
      <c r="Z42" s="2611"/>
      <c r="AA42" s="2611"/>
      <c r="AB42" s="2611"/>
      <c r="AC42" s="2611"/>
      <c r="AD42" s="2612"/>
      <c r="AE42" s="1711">
        <v>4.5</v>
      </c>
      <c r="AF42" s="1699">
        <v>135</v>
      </c>
      <c r="AG42" s="1759">
        <v>72</v>
      </c>
      <c r="AH42" s="1758">
        <v>36</v>
      </c>
      <c r="AI42" s="1722"/>
      <c r="AJ42" s="1760">
        <v>18</v>
      </c>
      <c r="AK42" s="1760"/>
      <c r="AL42" s="1758">
        <v>18</v>
      </c>
      <c r="AM42" s="1758"/>
      <c r="AN42" s="1758"/>
      <c r="AO42" s="1705">
        <v>63</v>
      </c>
      <c r="AP42" s="1761">
        <v>1</v>
      </c>
      <c r="AQ42" s="1762"/>
      <c r="AR42" s="1762"/>
      <c r="AS42" s="1724"/>
      <c r="AT42" s="1723"/>
      <c r="AU42" s="1762"/>
      <c r="AV42" s="1762"/>
      <c r="AW42" s="1764">
        <v>1</v>
      </c>
      <c r="AX42" s="1726">
        <v>4</v>
      </c>
      <c r="AY42" s="1724">
        <v>2</v>
      </c>
      <c r="AZ42" s="1724">
        <v>1</v>
      </c>
      <c r="BA42" s="1724">
        <v>1</v>
      </c>
      <c r="BB42" s="943"/>
      <c r="BC42" s="944"/>
      <c r="BD42" s="944"/>
      <c r="BE42" s="986"/>
    </row>
    <row r="43" spans="1:57" s="1460" customFormat="1" ht="49.5" customHeight="1" thickBot="1">
      <c r="A43" s="1683"/>
      <c r="B43" s="894"/>
      <c r="C43" s="1594"/>
      <c r="D43" s="1594"/>
      <c r="E43" s="1594"/>
      <c r="F43" s="1594"/>
      <c r="G43" s="1594"/>
      <c r="H43" s="1594"/>
      <c r="I43" s="1594"/>
      <c r="J43" s="1594"/>
      <c r="K43" s="1594"/>
      <c r="L43" s="1594"/>
      <c r="M43" s="1594"/>
      <c r="N43" s="1594"/>
      <c r="O43" s="1594"/>
      <c r="P43" s="1594"/>
      <c r="Q43" s="1594"/>
      <c r="R43" s="1594"/>
      <c r="S43" s="1594"/>
      <c r="T43" s="2659" t="s">
        <v>152</v>
      </c>
      <c r="U43" s="2660"/>
      <c r="V43" s="2660"/>
      <c r="W43" s="2660"/>
      <c r="X43" s="2660"/>
      <c r="Y43" s="2660"/>
      <c r="Z43" s="2660"/>
      <c r="AA43" s="2660"/>
      <c r="AB43" s="2660"/>
      <c r="AC43" s="2660"/>
      <c r="AD43" s="2661"/>
      <c r="AE43" s="1784">
        <f>SUM(AE42:AE42)</f>
        <v>4.5</v>
      </c>
      <c r="AF43" s="1785">
        <f>SUM(AF42:AF42)</f>
        <v>135</v>
      </c>
      <c r="AG43" s="1757">
        <v>72</v>
      </c>
      <c r="AH43" s="1740">
        <v>36</v>
      </c>
      <c r="AI43" s="1757"/>
      <c r="AJ43" s="1742">
        <v>18</v>
      </c>
      <c r="AK43" s="1742"/>
      <c r="AL43" s="1740">
        <v>18</v>
      </c>
      <c r="AM43" s="1740"/>
      <c r="AN43" s="1740"/>
      <c r="AO43" s="1786">
        <v>63</v>
      </c>
      <c r="AP43" s="1743">
        <v>1</v>
      </c>
      <c r="AQ43" s="1744"/>
      <c r="AR43" s="1744"/>
      <c r="AS43" s="1787"/>
      <c r="AT43" s="1788"/>
      <c r="AU43" s="1744"/>
      <c r="AV43" s="1744"/>
      <c r="AW43" s="1787">
        <v>1</v>
      </c>
      <c r="AX43" s="1763">
        <v>4</v>
      </c>
      <c r="AY43" s="1744">
        <v>2</v>
      </c>
      <c r="AZ43" s="1744">
        <v>1</v>
      </c>
      <c r="BA43" s="1787">
        <v>1</v>
      </c>
      <c r="BB43" s="775"/>
      <c r="BC43" s="776"/>
      <c r="BD43" s="776"/>
      <c r="BE43" s="838"/>
    </row>
    <row r="44" spans="1:73" s="1460" customFormat="1" ht="49.5" customHeight="1" thickBot="1">
      <c r="A44" s="1683"/>
      <c r="B44" s="894"/>
      <c r="C44" s="1594"/>
      <c r="D44" s="1594"/>
      <c r="E44" s="1594"/>
      <c r="F44" s="1594"/>
      <c r="G44" s="1594"/>
      <c r="H44" s="1594"/>
      <c r="I44" s="1594"/>
      <c r="J44" s="1594"/>
      <c r="K44" s="1594"/>
      <c r="L44" s="1594"/>
      <c r="M44" s="1594"/>
      <c r="N44" s="1594"/>
      <c r="O44" s="1594"/>
      <c r="P44" s="1594"/>
      <c r="Q44" s="1594"/>
      <c r="R44" s="1594"/>
      <c r="S44" s="1594"/>
      <c r="T44" s="2604" t="s">
        <v>116</v>
      </c>
      <c r="U44" s="2605"/>
      <c r="V44" s="2605"/>
      <c r="W44" s="2605"/>
      <c r="X44" s="2605"/>
      <c r="Y44" s="2605"/>
      <c r="Z44" s="2605"/>
      <c r="AA44" s="2605"/>
      <c r="AB44" s="2605"/>
      <c r="AC44" s="2605"/>
      <c r="AD44" s="2605"/>
      <c r="AE44" s="2605"/>
      <c r="AF44" s="2605"/>
      <c r="AG44" s="2605"/>
      <c r="AH44" s="2605"/>
      <c r="AI44" s="2605"/>
      <c r="AJ44" s="2605"/>
      <c r="AK44" s="2605"/>
      <c r="AL44" s="2605"/>
      <c r="AM44" s="2605"/>
      <c r="AN44" s="2605"/>
      <c r="AO44" s="2605"/>
      <c r="AP44" s="2605"/>
      <c r="AQ44" s="2605"/>
      <c r="AR44" s="2605"/>
      <c r="AS44" s="2605"/>
      <c r="AT44" s="2605"/>
      <c r="AU44" s="2605"/>
      <c r="AV44" s="2605"/>
      <c r="AW44" s="2605"/>
      <c r="AX44" s="2605"/>
      <c r="AY44" s="2605"/>
      <c r="AZ44" s="2605"/>
      <c r="BA44" s="2605"/>
      <c r="BB44" s="2605"/>
      <c r="BC44" s="2605"/>
      <c r="BD44" s="2605"/>
      <c r="BE44" s="2606"/>
      <c r="BF44" s="1612"/>
      <c r="BG44" s="1612"/>
      <c r="BH44" s="1612"/>
      <c r="BI44" s="1612"/>
      <c r="BJ44" s="1612"/>
      <c r="BK44" s="1612"/>
      <c r="BL44" s="1612"/>
      <c r="BM44" s="1612"/>
      <c r="BN44" s="1612"/>
      <c r="BO44" s="1612"/>
      <c r="BP44" s="1612"/>
      <c r="BQ44" s="1612"/>
      <c r="BR44" s="1612"/>
      <c r="BS44" s="1612"/>
      <c r="BT44" s="1612"/>
      <c r="BU44" s="1612"/>
    </row>
    <row r="45" spans="1:57" s="1460" customFormat="1" ht="49.5" customHeight="1">
      <c r="A45" s="1683"/>
      <c r="B45" s="823">
        <v>11</v>
      </c>
      <c r="C45" s="905"/>
      <c r="D45" s="905"/>
      <c r="E45" s="905"/>
      <c r="F45" s="905"/>
      <c r="G45" s="905"/>
      <c r="H45" s="905"/>
      <c r="I45" s="905"/>
      <c r="J45" s="905"/>
      <c r="K45" s="905"/>
      <c r="L45" s="905"/>
      <c r="M45" s="905"/>
      <c r="N45" s="905"/>
      <c r="O45" s="905"/>
      <c r="P45" s="905"/>
      <c r="Q45" s="905"/>
      <c r="R45" s="905"/>
      <c r="S45" s="905"/>
      <c r="T45" s="2607" t="s">
        <v>227</v>
      </c>
      <c r="U45" s="2608"/>
      <c r="V45" s="2609"/>
      <c r="W45" s="2858" t="s">
        <v>187</v>
      </c>
      <c r="X45" s="2859"/>
      <c r="Y45" s="2859"/>
      <c r="Z45" s="2859"/>
      <c r="AA45" s="2859"/>
      <c r="AB45" s="2859"/>
      <c r="AC45" s="2859"/>
      <c r="AD45" s="2860"/>
      <c r="AE45" s="906">
        <v>8</v>
      </c>
      <c r="AF45" s="810">
        <f>AE45*30</f>
        <v>240</v>
      </c>
      <c r="AG45" s="810">
        <f>SUM(AH45:AN45)</f>
        <v>72</v>
      </c>
      <c r="AH45" s="810">
        <v>36</v>
      </c>
      <c r="AI45" s="810"/>
      <c r="AJ45" s="810">
        <v>18</v>
      </c>
      <c r="AK45" s="810"/>
      <c r="AL45" s="810">
        <v>18</v>
      </c>
      <c r="AM45" s="810"/>
      <c r="AN45" s="810"/>
      <c r="AO45" s="810">
        <f>AF45-AG45</f>
        <v>168</v>
      </c>
      <c r="AP45" s="814">
        <v>1</v>
      </c>
      <c r="AQ45" s="814"/>
      <c r="AR45" s="814"/>
      <c r="AS45" s="814"/>
      <c r="AT45" s="814"/>
      <c r="AU45" s="814">
        <v>1</v>
      </c>
      <c r="AV45" s="814"/>
      <c r="AW45" s="814"/>
      <c r="AX45" s="814">
        <v>4</v>
      </c>
      <c r="AY45" s="814">
        <v>2</v>
      </c>
      <c r="AZ45" s="814">
        <v>1</v>
      </c>
      <c r="BA45" s="814">
        <v>1</v>
      </c>
      <c r="BB45" s="823"/>
      <c r="BC45" s="823"/>
      <c r="BD45" s="823"/>
      <c r="BE45" s="828"/>
    </row>
    <row r="46" spans="1:57" s="1460" customFormat="1" ht="49.5" customHeight="1" thickBot="1">
      <c r="A46" s="1683"/>
      <c r="B46" s="823">
        <v>12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2613" t="s">
        <v>228</v>
      </c>
      <c r="U46" s="2614"/>
      <c r="V46" s="2615"/>
      <c r="W46" s="2864" t="s">
        <v>187</v>
      </c>
      <c r="X46" s="2865"/>
      <c r="Y46" s="2865"/>
      <c r="Z46" s="2865"/>
      <c r="AA46" s="2865"/>
      <c r="AB46" s="2865"/>
      <c r="AC46" s="2865"/>
      <c r="AD46" s="2866"/>
      <c r="AE46" s="835">
        <v>6.5</v>
      </c>
      <c r="AF46" s="781">
        <f>AE46*30</f>
        <v>195</v>
      </c>
      <c r="AG46" s="782">
        <f>SUM(AH46:AN46)</f>
        <v>72</v>
      </c>
      <c r="AH46" s="782">
        <v>36</v>
      </c>
      <c r="AI46" s="782"/>
      <c r="AJ46" s="782">
        <v>18</v>
      </c>
      <c r="AK46" s="782"/>
      <c r="AL46" s="783">
        <v>18</v>
      </c>
      <c r="AM46" s="783"/>
      <c r="AN46" s="783"/>
      <c r="AO46" s="784">
        <f>AF46-AG46</f>
        <v>123</v>
      </c>
      <c r="AP46" s="820">
        <v>2</v>
      </c>
      <c r="AQ46" s="820"/>
      <c r="AR46" s="820"/>
      <c r="AS46" s="820"/>
      <c r="AT46" s="836"/>
      <c r="AU46" s="820">
        <v>2</v>
      </c>
      <c r="AV46" s="820"/>
      <c r="AW46" s="819"/>
      <c r="AX46" s="820"/>
      <c r="AY46" s="820"/>
      <c r="AZ46" s="820"/>
      <c r="BA46" s="821"/>
      <c r="BB46" s="824">
        <v>4</v>
      </c>
      <c r="BC46" s="825">
        <v>2</v>
      </c>
      <c r="BD46" s="825">
        <v>1</v>
      </c>
      <c r="BE46" s="825">
        <v>1</v>
      </c>
    </row>
    <row r="47" spans="1:57" s="110" customFormat="1" ht="49.5" customHeight="1" thickBot="1">
      <c r="A47" s="259"/>
      <c r="B47" s="823">
        <v>13</v>
      </c>
      <c r="C47" s="829"/>
      <c r="D47" s="829"/>
      <c r="E47" s="829"/>
      <c r="F47" s="829"/>
      <c r="G47" s="829"/>
      <c r="H47" s="829"/>
      <c r="I47" s="829"/>
      <c r="J47" s="829"/>
      <c r="K47" s="829"/>
      <c r="L47" s="829"/>
      <c r="M47" s="829"/>
      <c r="N47" s="829"/>
      <c r="O47" s="829"/>
      <c r="P47" s="829"/>
      <c r="Q47" s="829"/>
      <c r="R47" s="829"/>
      <c r="S47" s="829"/>
      <c r="T47" s="2861" t="s">
        <v>234</v>
      </c>
      <c r="U47" s="2862"/>
      <c r="V47" s="2863"/>
      <c r="W47" s="2867" t="s">
        <v>187</v>
      </c>
      <c r="X47" s="2868"/>
      <c r="Y47" s="2868"/>
      <c r="Z47" s="2868"/>
      <c r="AA47" s="2868"/>
      <c r="AB47" s="2868"/>
      <c r="AC47" s="2868"/>
      <c r="AD47" s="2869"/>
      <c r="AE47" s="810">
        <v>4</v>
      </c>
      <c r="AF47" s="810">
        <f>AE47*30</f>
        <v>120</v>
      </c>
      <c r="AG47" s="810">
        <f>SUM(AH47:AN47)</f>
        <v>72</v>
      </c>
      <c r="AH47" s="810">
        <v>36</v>
      </c>
      <c r="AI47" s="810"/>
      <c r="AJ47" s="810"/>
      <c r="AK47" s="810"/>
      <c r="AL47" s="810">
        <v>36</v>
      </c>
      <c r="AM47" s="810"/>
      <c r="AN47" s="810"/>
      <c r="AO47" s="810">
        <f>AF47-AG47</f>
        <v>48</v>
      </c>
      <c r="AP47" s="814"/>
      <c r="AQ47" s="814">
        <v>1</v>
      </c>
      <c r="AR47" s="814"/>
      <c r="AS47" s="814"/>
      <c r="AT47" s="814"/>
      <c r="AU47" s="814"/>
      <c r="AV47" s="814"/>
      <c r="AW47" s="814"/>
      <c r="AX47" s="814">
        <v>4</v>
      </c>
      <c r="AY47" s="814">
        <v>2</v>
      </c>
      <c r="AZ47" s="814"/>
      <c r="BA47" s="814">
        <v>2</v>
      </c>
      <c r="BB47" s="823"/>
      <c r="BC47" s="823"/>
      <c r="BD47" s="823"/>
      <c r="BE47" s="823"/>
    </row>
    <row r="48" spans="1:57" s="110" customFormat="1" ht="49.5" customHeight="1" thickBot="1">
      <c r="A48" s="259"/>
      <c r="B48" s="270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394" t="s">
        <v>153</v>
      </c>
      <c r="U48" s="2395"/>
      <c r="V48" s="2395"/>
      <c r="W48" s="2395"/>
      <c r="X48" s="2395"/>
      <c r="Y48" s="2395"/>
      <c r="Z48" s="2395"/>
      <c r="AA48" s="2395"/>
      <c r="AB48" s="2395"/>
      <c r="AC48" s="2395"/>
      <c r="AD48" s="2396"/>
      <c r="AE48" s="1370">
        <f>AE45+AE46+AE47</f>
        <v>18.5</v>
      </c>
      <c r="AF48" s="1371">
        <f>AF45+AF46+AF47</f>
        <v>555</v>
      </c>
      <c r="AG48" s="1370">
        <f>AG45+AG46+AG47</f>
        <v>216</v>
      </c>
      <c r="AH48" s="1371">
        <f>AH45+AH46+AH47</f>
        <v>108</v>
      </c>
      <c r="AI48" s="1370"/>
      <c r="AJ48" s="1372">
        <f>AJ45+AJ46</f>
        <v>36</v>
      </c>
      <c r="AK48" s="1372"/>
      <c r="AL48" s="1371">
        <f>AL45+AL46+AL47</f>
        <v>72</v>
      </c>
      <c r="AM48" s="1371"/>
      <c r="AN48" s="1373"/>
      <c r="AO48" s="1374">
        <f>AO45+AO46+AO47</f>
        <v>339</v>
      </c>
      <c r="AP48" s="1375">
        <v>2</v>
      </c>
      <c r="AQ48" s="1306">
        <v>1</v>
      </c>
      <c r="AR48" s="1306"/>
      <c r="AS48" s="1306"/>
      <c r="AT48" s="1375"/>
      <c r="AU48" s="1730">
        <v>2</v>
      </c>
      <c r="AV48" s="1306"/>
      <c r="AW48" s="1376"/>
      <c r="AX48" s="1290">
        <f>AX45+AX47</f>
        <v>8</v>
      </c>
      <c r="AY48" s="1306">
        <f>AY45+AY47</f>
        <v>4</v>
      </c>
      <c r="AZ48" s="1306">
        <v>1</v>
      </c>
      <c r="BA48" s="1376">
        <f>BA45+BA47</f>
        <v>3</v>
      </c>
      <c r="BB48" s="1294">
        <v>4</v>
      </c>
      <c r="BC48" s="1295">
        <v>2</v>
      </c>
      <c r="BD48" s="1377">
        <v>1</v>
      </c>
      <c r="BE48" s="1378">
        <v>1</v>
      </c>
    </row>
    <row r="49" spans="1:58" s="110" customFormat="1" ht="49.5" customHeight="1" thickBot="1">
      <c r="A49" s="259"/>
      <c r="B49" s="2397" t="s">
        <v>114</v>
      </c>
      <c r="C49" s="2398"/>
      <c r="D49" s="2398"/>
      <c r="E49" s="2398"/>
      <c r="F49" s="2398"/>
      <c r="G49" s="2398"/>
      <c r="H49" s="2398"/>
      <c r="I49" s="2398"/>
      <c r="J49" s="2398"/>
      <c r="K49" s="2398"/>
      <c r="L49" s="2398"/>
      <c r="M49" s="2398"/>
      <c r="N49" s="2398"/>
      <c r="O49" s="2398"/>
      <c r="P49" s="2398"/>
      <c r="Q49" s="2398"/>
      <c r="R49" s="2398"/>
      <c r="S49" s="2398"/>
      <c r="T49" s="2398"/>
      <c r="U49" s="2398"/>
      <c r="V49" s="2398"/>
      <c r="W49" s="2398"/>
      <c r="X49" s="2398"/>
      <c r="Y49" s="2398"/>
      <c r="Z49" s="2398"/>
      <c r="AA49" s="2398"/>
      <c r="AB49" s="2398"/>
      <c r="AC49" s="2398"/>
      <c r="AD49" s="2399"/>
      <c r="AE49" s="1331">
        <f>AE43+AE48</f>
        <v>23</v>
      </c>
      <c r="AF49" s="1289">
        <f aca="true" t="shared" si="3" ref="AF49:BE49">SUM(AF43,AF48)</f>
        <v>690</v>
      </c>
      <c r="AG49" s="1331">
        <f t="shared" si="3"/>
        <v>288</v>
      </c>
      <c r="AH49" s="1289">
        <f t="shared" si="3"/>
        <v>144</v>
      </c>
      <c r="AI49" s="1331">
        <f t="shared" si="3"/>
        <v>0</v>
      </c>
      <c r="AJ49" s="1288">
        <f t="shared" si="3"/>
        <v>54</v>
      </c>
      <c r="AK49" s="1379">
        <f t="shared" si="3"/>
        <v>0</v>
      </c>
      <c r="AL49" s="1288">
        <f t="shared" si="3"/>
        <v>90</v>
      </c>
      <c r="AM49" s="1379">
        <f t="shared" si="3"/>
        <v>0</v>
      </c>
      <c r="AN49" s="1289">
        <f t="shared" si="3"/>
        <v>0</v>
      </c>
      <c r="AO49" s="1380">
        <f t="shared" si="3"/>
        <v>402</v>
      </c>
      <c r="AP49" s="1272">
        <f t="shared" si="3"/>
        <v>3</v>
      </c>
      <c r="AQ49" s="1288">
        <f t="shared" si="3"/>
        <v>1</v>
      </c>
      <c r="AR49" s="1288">
        <f t="shared" si="3"/>
        <v>0</v>
      </c>
      <c r="AS49" s="1379">
        <f t="shared" si="3"/>
        <v>0</v>
      </c>
      <c r="AT49" s="1288">
        <f t="shared" si="3"/>
        <v>0</v>
      </c>
      <c r="AU49" s="1712">
        <f t="shared" si="3"/>
        <v>2</v>
      </c>
      <c r="AV49" s="1379">
        <f t="shared" si="3"/>
        <v>0</v>
      </c>
      <c r="AW49" s="1289">
        <f t="shared" si="3"/>
        <v>1</v>
      </c>
      <c r="AX49" s="1331">
        <f t="shared" si="3"/>
        <v>12</v>
      </c>
      <c r="AY49" s="1288">
        <f t="shared" si="3"/>
        <v>6</v>
      </c>
      <c r="AZ49" s="1288">
        <f t="shared" si="3"/>
        <v>2</v>
      </c>
      <c r="BA49" s="1336">
        <f t="shared" si="3"/>
        <v>4</v>
      </c>
      <c r="BB49" s="1331">
        <f t="shared" si="3"/>
        <v>4</v>
      </c>
      <c r="BC49" s="1288">
        <f t="shared" si="3"/>
        <v>2</v>
      </c>
      <c r="BD49" s="1379">
        <f t="shared" si="3"/>
        <v>1</v>
      </c>
      <c r="BE49" s="1304">
        <f t="shared" si="3"/>
        <v>1</v>
      </c>
      <c r="BF49" s="505"/>
    </row>
    <row r="50" spans="2:58" s="110" customFormat="1" ht="49.5" customHeight="1" thickBot="1">
      <c r="B50" s="2400" t="s">
        <v>106</v>
      </c>
      <c r="C50" s="2401"/>
      <c r="D50" s="2401"/>
      <c r="E50" s="2401"/>
      <c r="F50" s="2401"/>
      <c r="G50" s="2401"/>
      <c r="H50" s="2401"/>
      <c r="I50" s="2401"/>
      <c r="J50" s="2401"/>
      <c r="K50" s="2401"/>
      <c r="L50" s="2401"/>
      <c r="M50" s="2401"/>
      <c r="N50" s="2401"/>
      <c r="O50" s="2401"/>
      <c r="P50" s="2401"/>
      <c r="Q50" s="2401"/>
      <c r="R50" s="2401"/>
      <c r="S50" s="2401"/>
      <c r="T50" s="2401"/>
      <c r="U50" s="2401"/>
      <c r="V50" s="2401"/>
      <c r="W50" s="2401"/>
      <c r="X50" s="2401"/>
      <c r="Y50" s="2401"/>
      <c r="Z50" s="2401"/>
      <c r="AA50" s="2401"/>
      <c r="AB50" s="2401"/>
      <c r="AC50" s="2401"/>
      <c r="AD50" s="2402"/>
      <c r="AE50" s="1381">
        <f>SUM(AE39,AE49)</f>
        <v>65</v>
      </c>
      <c r="AF50" s="1352">
        <f aca="true" t="shared" si="4" ref="AF50:BE50">SUM(AF39,AF49)</f>
        <v>1950</v>
      </c>
      <c r="AG50" s="1381">
        <f t="shared" si="4"/>
        <v>783</v>
      </c>
      <c r="AH50" s="1352">
        <f t="shared" si="4"/>
        <v>360</v>
      </c>
      <c r="AI50" s="1382">
        <f t="shared" si="4"/>
        <v>0</v>
      </c>
      <c r="AJ50" s="1383">
        <f t="shared" si="4"/>
        <v>207</v>
      </c>
      <c r="AK50" s="1351">
        <f t="shared" si="4"/>
        <v>0</v>
      </c>
      <c r="AL50" s="1351">
        <f t="shared" si="4"/>
        <v>216</v>
      </c>
      <c r="AM50" s="1350">
        <f t="shared" si="4"/>
        <v>0</v>
      </c>
      <c r="AN50" s="1349">
        <f t="shared" si="4"/>
        <v>0</v>
      </c>
      <c r="AO50" s="1382">
        <f t="shared" si="4"/>
        <v>1167</v>
      </c>
      <c r="AP50" s="1381">
        <f t="shared" si="4"/>
        <v>7</v>
      </c>
      <c r="AQ50" s="1351">
        <f t="shared" si="4"/>
        <v>6</v>
      </c>
      <c r="AR50" s="1351">
        <f t="shared" si="4"/>
        <v>2</v>
      </c>
      <c r="AS50" s="1350">
        <f t="shared" si="4"/>
        <v>0</v>
      </c>
      <c r="AT50" s="1349">
        <f t="shared" si="4"/>
        <v>0</v>
      </c>
      <c r="AU50" s="1808">
        <f t="shared" si="4"/>
        <v>7</v>
      </c>
      <c r="AV50" s="1350">
        <f t="shared" si="4"/>
        <v>1</v>
      </c>
      <c r="AW50" s="1349">
        <f t="shared" si="4"/>
        <v>2</v>
      </c>
      <c r="AX50" s="1381">
        <f t="shared" si="4"/>
        <v>21.5</v>
      </c>
      <c r="AY50" s="1350">
        <f t="shared" si="4"/>
        <v>10</v>
      </c>
      <c r="AZ50" s="1383">
        <f t="shared" si="4"/>
        <v>5.5</v>
      </c>
      <c r="BA50" s="1352">
        <f t="shared" si="4"/>
        <v>6</v>
      </c>
      <c r="BB50" s="1381">
        <f t="shared" si="4"/>
        <v>22</v>
      </c>
      <c r="BC50" s="1350">
        <f t="shared" si="4"/>
        <v>10</v>
      </c>
      <c r="BD50" s="1383">
        <f t="shared" si="4"/>
        <v>6</v>
      </c>
      <c r="BE50" s="1351">
        <f t="shared" si="4"/>
        <v>6</v>
      </c>
      <c r="BF50" s="505"/>
    </row>
    <row r="51" spans="2:57" s="110" customFormat="1" ht="39.75" customHeight="1">
      <c r="B51" s="2403"/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2405"/>
      <c r="V51" s="2405"/>
      <c r="W51" s="1385"/>
      <c r="X51" s="1385"/>
      <c r="Y51" s="1386"/>
      <c r="Z51" s="1386"/>
      <c r="AA51" s="256"/>
      <c r="AB51" s="2406" t="s">
        <v>33</v>
      </c>
      <c r="AC51" s="2407"/>
      <c r="AD51" s="2408"/>
      <c r="AE51" s="2177" t="s">
        <v>34</v>
      </c>
      <c r="AF51" s="2178"/>
      <c r="AG51" s="2178"/>
      <c r="AH51" s="2178"/>
      <c r="AI51" s="2178"/>
      <c r="AJ51" s="2178"/>
      <c r="AK51" s="2178"/>
      <c r="AL51" s="2178"/>
      <c r="AM51" s="2178"/>
      <c r="AN51" s="2178"/>
      <c r="AO51" s="2179"/>
      <c r="AP51" s="1387">
        <v>7</v>
      </c>
      <c r="AQ51" s="1388"/>
      <c r="AR51" s="1388"/>
      <c r="AS51" s="1389"/>
      <c r="AT51" s="1388"/>
      <c r="AU51" s="1813"/>
      <c r="AV51" s="1388"/>
      <c r="AW51" s="1390"/>
      <c r="AX51" s="1387">
        <v>3</v>
      </c>
      <c r="AY51" s="1388"/>
      <c r="AZ51" s="1388"/>
      <c r="BA51" s="1389"/>
      <c r="BB51" s="1391">
        <v>4</v>
      </c>
      <c r="BC51" s="221"/>
      <c r="BD51" s="481"/>
      <c r="BE51" s="482"/>
    </row>
    <row r="52" spans="2:57" s="110" customFormat="1" ht="39.75" customHeight="1">
      <c r="B52" s="240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2415"/>
      <c r="V52" s="2415"/>
      <c r="W52" s="1385"/>
      <c r="X52" s="1385"/>
      <c r="Y52" s="1386"/>
      <c r="Z52" s="1386"/>
      <c r="AA52" s="1386"/>
      <c r="AB52" s="2409"/>
      <c r="AC52" s="2410"/>
      <c r="AD52" s="2411"/>
      <c r="AE52" s="2180" t="s">
        <v>35</v>
      </c>
      <c r="AF52" s="2181"/>
      <c r="AG52" s="2181"/>
      <c r="AH52" s="2181"/>
      <c r="AI52" s="2181"/>
      <c r="AJ52" s="2181"/>
      <c r="AK52" s="2181"/>
      <c r="AL52" s="2181"/>
      <c r="AM52" s="2181"/>
      <c r="AN52" s="2181"/>
      <c r="AO52" s="2182"/>
      <c r="AP52" s="1393"/>
      <c r="AQ52" s="1394">
        <v>6</v>
      </c>
      <c r="AR52" s="1394"/>
      <c r="AS52" s="1394"/>
      <c r="AT52" s="1394"/>
      <c r="AU52" s="1817"/>
      <c r="AV52" s="1394"/>
      <c r="AW52" s="1395"/>
      <c r="AX52" s="1393">
        <v>3</v>
      </c>
      <c r="AY52" s="1394"/>
      <c r="AZ52" s="1394"/>
      <c r="BA52" s="1396"/>
      <c r="BB52" s="1397">
        <v>3</v>
      </c>
      <c r="BC52" s="223"/>
      <c r="BD52" s="54"/>
      <c r="BE52" s="483"/>
    </row>
    <row r="53" spans="2:57" s="110" customFormat="1" ht="39.75" customHeight="1">
      <c r="B53" s="240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2415"/>
      <c r="V53" s="2415"/>
      <c r="W53" s="1385"/>
      <c r="X53" s="1385"/>
      <c r="Y53" s="1386"/>
      <c r="Z53" s="1386"/>
      <c r="AA53" s="1386"/>
      <c r="AB53" s="2409"/>
      <c r="AC53" s="2410"/>
      <c r="AD53" s="2411"/>
      <c r="AE53" s="2417" t="s">
        <v>36</v>
      </c>
      <c r="AF53" s="2418"/>
      <c r="AG53" s="2418"/>
      <c r="AH53" s="2418"/>
      <c r="AI53" s="2418"/>
      <c r="AJ53" s="2418"/>
      <c r="AK53" s="2418"/>
      <c r="AL53" s="2418"/>
      <c r="AM53" s="2418"/>
      <c r="AN53" s="2418"/>
      <c r="AO53" s="2419"/>
      <c r="AP53" s="1393"/>
      <c r="AQ53" s="1394"/>
      <c r="AR53" s="1394">
        <v>2</v>
      </c>
      <c r="AS53" s="1396"/>
      <c r="AT53" s="1394"/>
      <c r="AU53" s="1817"/>
      <c r="AV53" s="1394"/>
      <c r="AW53" s="1395"/>
      <c r="AX53" s="1393">
        <v>1</v>
      </c>
      <c r="AY53" s="1394"/>
      <c r="AZ53" s="1394"/>
      <c r="BA53" s="1396"/>
      <c r="BB53" s="1397">
        <v>1</v>
      </c>
      <c r="BC53" s="223"/>
      <c r="BD53" s="54"/>
      <c r="BE53" s="483"/>
    </row>
    <row r="54" spans="2:57" s="110" customFormat="1" ht="39.75" customHeight="1">
      <c r="B54" s="2404"/>
      <c r="C54" s="1384"/>
      <c r="D54" s="1384"/>
      <c r="E54" s="1384"/>
      <c r="F54" s="1384"/>
      <c r="G54" s="1384"/>
      <c r="H54" s="1384"/>
      <c r="I54" s="1384"/>
      <c r="J54" s="1384"/>
      <c r="K54" s="1384"/>
      <c r="L54" s="1384"/>
      <c r="M54" s="1384"/>
      <c r="N54" s="1384"/>
      <c r="O54" s="1384"/>
      <c r="P54" s="1384"/>
      <c r="Q54" s="1384"/>
      <c r="R54" s="1384"/>
      <c r="S54" s="1384"/>
      <c r="T54" s="1398" t="s">
        <v>37</v>
      </c>
      <c r="U54" s="2416"/>
      <c r="V54" s="2416"/>
      <c r="W54" s="1385"/>
      <c r="X54" s="1385"/>
      <c r="Y54" s="1386"/>
      <c r="Z54" s="1386"/>
      <c r="AA54" s="1386"/>
      <c r="AB54" s="2409"/>
      <c r="AC54" s="2410"/>
      <c r="AD54" s="2411"/>
      <c r="AE54" s="2180" t="s">
        <v>38</v>
      </c>
      <c r="AF54" s="2181"/>
      <c r="AG54" s="2181"/>
      <c r="AH54" s="2181"/>
      <c r="AI54" s="2181"/>
      <c r="AJ54" s="2181"/>
      <c r="AK54" s="2181"/>
      <c r="AL54" s="2181"/>
      <c r="AM54" s="2181"/>
      <c r="AN54" s="2181"/>
      <c r="AO54" s="2182"/>
      <c r="AP54" s="1393"/>
      <c r="AQ54" s="1394"/>
      <c r="AR54" s="1394"/>
      <c r="AS54" s="1396">
        <v>0</v>
      </c>
      <c r="AT54" s="1394"/>
      <c r="AU54" s="1821"/>
      <c r="AV54" s="1394"/>
      <c r="AW54" s="1395"/>
      <c r="AX54" s="1393">
        <v>0</v>
      </c>
      <c r="AY54" s="1394"/>
      <c r="AZ54" s="1394"/>
      <c r="BA54" s="1396"/>
      <c r="BB54" s="1397">
        <v>0</v>
      </c>
      <c r="BC54" s="223"/>
      <c r="BD54" s="54"/>
      <c r="BE54" s="483"/>
    </row>
    <row r="55" spans="2:57" s="110" customFormat="1" ht="39.75" customHeight="1">
      <c r="B55" s="2404"/>
      <c r="C55" s="1384"/>
      <c r="D55" s="1384"/>
      <c r="E55" s="1384"/>
      <c r="F55" s="1384"/>
      <c r="G55" s="1384"/>
      <c r="H55" s="1384"/>
      <c r="I55" s="1384"/>
      <c r="J55" s="1384"/>
      <c r="K55" s="1384"/>
      <c r="L55" s="1384"/>
      <c r="M55" s="1384"/>
      <c r="N55" s="1384"/>
      <c r="O55" s="1384"/>
      <c r="P55" s="1384"/>
      <c r="Q55" s="1384"/>
      <c r="R55" s="1384"/>
      <c r="S55" s="1384"/>
      <c r="T55" s="2420" t="s">
        <v>80</v>
      </c>
      <c r="U55" s="2420"/>
      <c r="V55" s="1399"/>
      <c r="W55" s="1385"/>
      <c r="X55" s="1385"/>
      <c r="Y55" s="1400"/>
      <c r="Z55" s="1400"/>
      <c r="AA55" s="1400"/>
      <c r="AB55" s="2409"/>
      <c r="AC55" s="2410"/>
      <c r="AD55" s="2411"/>
      <c r="AE55" s="2180" t="s">
        <v>39</v>
      </c>
      <c r="AF55" s="2181"/>
      <c r="AG55" s="2181"/>
      <c r="AH55" s="2181"/>
      <c r="AI55" s="2181"/>
      <c r="AJ55" s="2181"/>
      <c r="AK55" s="2181"/>
      <c r="AL55" s="2181"/>
      <c r="AM55" s="2181"/>
      <c r="AN55" s="2181"/>
      <c r="AO55" s="2182"/>
      <c r="AP55" s="1393"/>
      <c r="AQ55" s="1394"/>
      <c r="AR55" s="1394"/>
      <c r="AS55" s="1394"/>
      <c r="AT55" s="1401">
        <v>0</v>
      </c>
      <c r="AU55" s="1817"/>
      <c r="AV55" s="1394"/>
      <c r="AW55" s="1395"/>
      <c r="AX55" s="1393">
        <v>0</v>
      </c>
      <c r="AY55" s="1394"/>
      <c r="AZ55" s="1394"/>
      <c r="BA55" s="1396"/>
      <c r="BB55" s="1397">
        <v>0</v>
      </c>
      <c r="BC55" s="223"/>
      <c r="BD55" s="54"/>
      <c r="BE55" s="483"/>
    </row>
    <row r="56" spans="2:57" s="110" customFormat="1" ht="39.75" customHeight="1">
      <c r="B56" s="2404"/>
      <c r="C56" s="1384"/>
      <c r="D56" s="1384"/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2421" t="s">
        <v>81</v>
      </c>
      <c r="U56" s="2421"/>
      <c r="V56" s="1399"/>
      <c r="W56" s="1385"/>
      <c r="X56" s="1385"/>
      <c r="Y56" s="1386"/>
      <c r="Z56" s="1386"/>
      <c r="AA56" s="1386"/>
      <c r="AB56" s="2409"/>
      <c r="AC56" s="2410"/>
      <c r="AD56" s="2411"/>
      <c r="AE56" s="2180" t="s">
        <v>25</v>
      </c>
      <c r="AF56" s="2181"/>
      <c r="AG56" s="2181"/>
      <c r="AH56" s="2181"/>
      <c r="AI56" s="2181"/>
      <c r="AJ56" s="2181"/>
      <c r="AK56" s="2181"/>
      <c r="AL56" s="2181"/>
      <c r="AM56" s="2181"/>
      <c r="AN56" s="2181"/>
      <c r="AO56" s="2182"/>
      <c r="AP56" s="1393"/>
      <c r="AQ56" s="1394"/>
      <c r="AR56" s="1394"/>
      <c r="AS56" s="1394"/>
      <c r="AT56" s="1401"/>
      <c r="AU56" s="1817">
        <v>7</v>
      </c>
      <c r="AV56" s="1394"/>
      <c r="AW56" s="1395"/>
      <c r="AX56" s="1393">
        <v>3</v>
      </c>
      <c r="AY56" s="1394"/>
      <c r="AZ56" s="1394"/>
      <c r="BA56" s="1396"/>
      <c r="BB56" s="1397">
        <v>4</v>
      </c>
      <c r="BC56" s="223"/>
      <c r="BD56" s="54"/>
      <c r="BE56" s="483"/>
    </row>
    <row r="57" spans="2:57" s="110" customFormat="1" ht="39.75" customHeight="1">
      <c r="B57" s="2404"/>
      <c r="C57" s="1384"/>
      <c r="D57" s="1384"/>
      <c r="E57" s="1384"/>
      <c r="F57" s="1384"/>
      <c r="G57" s="1384"/>
      <c r="H57" s="1384"/>
      <c r="I57" s="1384"/>
      <c r="J57" s="1384"/>
      <c r="K57" s="1384"/>
      <c r="L57" s="1384"/>
      <c r="M57" s="1384"/>
      <c r="N57" s="1384"/>
      <c r="O57" s="1384"/>
      <c r="P57" s="1384"/>
      <c r="Q57" s="1384"/>
      <c r="R57" s="1384"/>
      <c r="S57" s="1384"/>
      <c r="T57" s="1402" t="s">
        <v>82</v>
      </c>
      <c r="U57" s="1403"/>
      <c r="V57" s="1399"/>
      <c r="W57" s="1385"/>
      <c r="X57" s="1385"/>
      <c r="Y57" s="1386"/>
      <c r="Z57" s="1386"/>
      <c r="AA57" s="1386"/>
      <c r="AB57" s="2409"/>
      <c r="AC57" s="2410"/>
      <c r="AD57" s="2411"/>
      <c r="AE57" s="2180" t="s">
        <v>26</v>
      </c>
      <c r="AF57" s="2181"/>
      <c r="AG57" s="2181"/>
      <c r="AH57" s="2181"/>
      <c r="AI57" s="2181"/>
      <c r="AJ57" s="2181"/>
      <c r="AK57" s="2181"/>
      <c r="AL57" s="2181"/>
      <c r="AM57" s="2181"/>
      <c r="AN57" s="2181"/>
      <c r="AO57" s="2182"/>
      <c r="AP57" s="1393"/>
      <c r="AQ57" s="1394"/>
      <c r="AR57" s="1394"/>
      <c r="AS57" s="1394"/>
      <c r="AT57" s="1401"/>
      <c r="AU57" s="1817"/>
      <c r="AV57" s="1394">
        <v>1</v>
      </c>
      <c r="AW57" s="1395"/>
      <c r="AX57" s="1393">
        <v>0</v>
      </c>
      <c r="AY57" s="1394"/>
      <c r="AZ57" s="1394"/>
      <c r="BA57" s="1396"/>
      <c r="BB57" s="1397">
        <v>1</v>
      </c>
      <c r="BC57" s="223"/>
      <c r="BD57" s="54"/>
      <c r="BE57" s="483"/>
    </row>
    <row r="58" spans="2:57" s="110" customFormat="1" ht="39.75" customHeight="1" thickBot="1">
      <c r="B58" s="240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2421" t="s">
        <v>83</v>
      </c>
      <c r="U58" s="2421"/>
      <c r="V58" s="2421"/>
      <c r="W58" s="1385"/>
      <c r="X58" s="1385"/>
      <c r="Y58" s="1386"/>
      <c r="Z58" s="1386"/>
      <c r="AA58" s="1386"/>
      <c r="AB58" s="2412"/>
      <c r="AC58" s="2413"/>
      <c r="AD58" s="2414"/>
      <c r="AE58" s="2424" t="s">
        <v>40</v>
      </c>
      <c r="AF58" s="2425"/>
      <c r="AG58" s="2425"/>
      <c r="AH58" s="2425"/>
      <c r="AI58" s="2425"/>
      <c r="AJ58" s="2425"/>
      <c r="AK58" s="2425"/>
      <c r="AL58" s="2425"/>
      <c r="AM58" s="2425"/>
      <c r="AN58" s="2425"/>
      <c r="AO58" s="2426"/>
      <c r="AP58" s="1404"/>
      <c r="AQ58" s="1405"/>
      <c r="AR58" s="1405"/>
      <c r="AS58" s="1405"/>
      <c r="AT58" s="1406"/>
      <c r="AU58" s="1827"/>
      <c r="AV58" s="1405"/>
      <c r="AW58" s="1407">
        <v>2</v>
      </c>
      <c r="AX58" s="1404">
        <v>1</v>
      </c>
      <c r="AY58" s="1405"/>
      <c r="AZ58" s="1405"/>
      <c r="BA58" s="1408"/>
      <c r="BB58" s="1409">
        <v>1</v>
      </c>
      <c r="BC58" s="485"/>
      <c r="BD58" s="486"/>
      <c r="BE58" s="487"/>
    </row>
    <row r="59" spans="30:47" s="110" customFormat="1" ht="33.75" customHeight="1">
      <c r="AD59" s="1410"/>
      <c r="AE59" s="1410"/>
      <c r="AF59" s="1410"/>
      <c r="AG59" s="1410"/>
      <c r="AH59" s="1410"/>
      <c r="AI59" s="1410"/>
      <c r="AJ59" s="1410"/>
      <c r="AK59" s="1410"/>
      <c r="AL59" s="1410"/>
      <c r="AM59" s="1410"/>
      <c r="AN59" s="1410"/>
      <c r="AO59" s="1410"/>
      <c r="AU59" s="1460"/>
    </row>
    <row r="60" spans="2:51" s="110" customFormat="1" ht="36.75" customHeight="1" thickBot="1">
      <c r="B60" s="2422" t="s">
        <v>41</v>
      </c>
      <c r="C60" s="2422"/>
      <c r="D60" s="2422"/>
      <c r="E60" s="2422"/>
      <c r="F60" s="2422"/>
      <c r="G60" s="2422"/>
      <c r="H60" s="2422"/>
      <c r="I60" s="2422"/>
      <c r="J60" s="2422"/>
      <c r="K60" s="2422"/>
      <c r="L60" s="2422"/>
      <c r="M60" s="2422"/>
      <c r="N60" s="2422"/>
      <c r="O60" s="2422"/>
      <c r="P60" s="2422"/>
      <c r="Q60" s="2422"/>
      <c r="R60" s="2422"/>
      <c r="S60" s="2422"/>
      <c r="T60" s="2422"/>
      <c r="U60" s="2422"/>
      <c r="V60" s="2422"/>
      <c r="W60" s="2422"/>
      <c r="X60" s="2422"/>
      <c r="Y60" s="2422"/>
      <c r="Z60" s="2422"/>
      <c r="AA60" s="1411"/>
      <c r="AB60" s="2423" t="s">
        <v>93</v>
      </c>
      <c r="AC60" s="2423"/>
      <c r="AD60" s="2423"/>
      <c r="AE60" s="2423"/>
      <c r="AF60" s="2423"/>
      <c r="AG60" s="2423"/>
      <c r="AH60" s="2423"/>
      <c r="AI60" s="2423"/>
      <c r="AJ60" s="2423"/>
      <c r="AK60" s="2423"/>
      <c r="AL60" s="2423"/>
      <c r="AM60" s="2423"/>
      <c r="AN60" s="2423"/>
      <c r="AO60" s="2423"/>
      <c r="AP60" s="2423"/>
      <c r="AQ60" s="2423"/>
      <c r="AR60" s="2423"/>
      <c r="AS60" s="2423"/>
      <c r="AT60" s="2423"/>
      <c r="AU60" s="2423"/>
      <c r="AV60" s="2423"/>
      <c r="AW60" s="2423"/>
      <c r="AX60" s="2423"/>
      <c r="AY60" s="2423"/>
    </row>
    <row r="61" spans="2:51" s="110" customFormat="1" ht="87.75" customHeight="1" thickBot="1" thickTop="1">
      <c r="B61" s="271" t="s">
        <v>42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2427" t="s">
        <v>43</v>
      </c>
      <c r="U61" s="2428"/>
      <c r="V61" s="218" t="s">
        <v>44</v>
      </c>
      <c r="W61" s="2429" t="s">
        <v>45</v>
      </c>
      <c r="X61" s="2430"/>
      <c r="Y61" s="2431" t="s">
        <v>46</v>
      </c>
      <c r="Z61" s="2432"/>
      <c r="AA61" s="1412"/>
      <c r="AB61" s="1413" t="s">
        <v>42</v>
      </c>
      <c r="AC61" s="2433" t="s">
        <v>94</v>
      </c>
      <c r="AD61" s="2434"/>
      <c r="AE61" s="2434"/>
      <c r="AF61" s="2434"/>
      <c r="AG61" s="2434"/>
      <c r="AH61" s="2434"/>
      <c r="AI61" s="2434"/>
      <c r="AJ61" s="2434"/>
      <c r="AK61" s="2434"/>
      <c r="AL61" s="2434"/>
      <c r="AM61" s="2434"/>
      <c r="AN61" s="2434"/>
      <c r="AO61" s="2434"/>
      <c r="AP61" s="2434"/>
      <c r="AQ61" s="2434"/>
      <c r="AR61" s="2434"/>
      <c r="AS61" s="2435"/>
      <c r="AT61" s="2436" t="s">
        <v>44</v>
      </c>
      <c r="AU61" s="2437"/>
      <c r="AV61" s="2437"/>
      <c r="AW61" s="2437"/>
      <c r="AX61" s="2437"/>
      <c r="AY61" s="2438"/>
    </row>
    <row r="62" spans="2:51" s="110" customFormat="1" ht="39.75" customHeight="1">
      <c r="B62" s="272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2439"/>
      <c r="U62" s="2440"/>
      <c r="V62" s="142"/>
      <c r="W62" s="2441"/>
      <c r="X62" s="2442"/>
      <c r="Y62" s="2441"/>
      <c r="Z62" s="2443"/>
      <c r="AA62" s="44"/>
      <c r="AB62" s="192"/>
      <c r="AC62" s="2444"/>
      <c r="AD62" s="2445"/>
      <c r="AE62" s="2445"/>
      <c r="AF62" s="2445"/>
      <c r="AG62" s="2445"/>
      <c r="AH62" s="2445"/>
      <c r="AI62" s="2445"/>
      <c r="AJ62" s="2445"/>
      <c r="AK62" s="2445"/>
      <c r="AL62" s="2445"/>
      <c r="AM62" s="2445"/>
      <c r="AN62" s="2445"/>
      <c r="AO62" s="2445"/>
      <c r="AP62" s="2445"/>
      <c r="AQ62" s="2445"/>
      <c r="AR62" s="2445"/>
      <c r="AS62" s="2446"/>
      <c r="AT62" s="2447"/>
      <c r="AU62" s="2448"/>
      <c r="AV62" s="2448"/>
      <c r="AW62" s="2448"/>
      <c r="AX62" s="2448"/>
      <c r="AY62" s="2449"/>
    </row>
    <row r="63" spans="2:51" s="110" customFormat="1" ht="39.75" customHeight="1" thickBot="1">
      <c r="B63" s="27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450"/>
      <c r="U63" s="2451"/>
      <c r="V63" s="149"/>
      <c r="W63" s="2452"/>
      <c r="X63" s="2453"/>
      <c r="Y63" s="2452"/>
      <c r="Z63" s="2454"/>
      <c r="AA63" s="44"/>
      <c r="AB63" s="193"/>
      <c r="AC63" s="2455"/>
      <c r="AD63" s="2456"/>
      <c r="AE63" s="2456"/>
      <c r="AF63" s="2456"/>
      <c r="AG63" s="2456"/>
      <c r="AH63" s="2456"/>
      <c r="AI63" s="2456"/>
      <c r="AJ63" s="2456"/>
      <c r="AK63" s="2456"/>
      <c r="AL63" s="2456"/>
      <c r="AM63" s="2456"/>
      <c r="AN63" s="2456"/>
      <c r="AO63" s="2456"/>
      <c r="AP63" s="2456"/>
      <c r="AQ63" s="2456"/>
      <c r="AR63" s="2456"/>
      <c r="AS63" s="2457"/>
      <c r="AT63" s="2458"/>
      <c r="AU63" s="2459"/>
      <c r="AV63" s="2459"/>
      <c r="AW63" s="2459"/>
      <c r="AX63" s="2459"/>
      <c r="AY63" s="2460"/>
    </row>
    <row r="64" spans="2:51" s="110" customFormat="1" ht="39.75" customHeight="1">
      <c r="B64" s="1414"/>
      <c r="C64" s="1414"/>
      <c r="D64" s="1414"/>
      <c r="E64" s="1414"/>
      <c r="F64" s="1414"/>
      <c r="G64" s="1414"/>
      <c r="H64" s="1414"/>
      <c r="I64" s="1414"/>
      <c r="J64" s="1414"/>
      <c r="K64" s="1414"/>
      <c r="L64" s="1414"/>
      <c r="M64" s="1414"/>
      <c r="N64" s="1414"/>
      <c r="O64" s="1414"/>
      <c r="P64" s="1414"/>
      <c r="Q64" s="1414"/>
      <c r="R64" s="1414"/>
      <c r="S64" s="1414"/>
      <c r="T64" s="1414"/>
      <c r="U64" s="1415"/>
      <c r="V64" s="1416"/>
      <c r="W64" s="1417"/>
      <c r="X64" s="1417"/>
      <c r="Y64" s="1418"/>
      <c r="Z64" s="1419"/>
      <c r="AA64" s="1419"/>
      <c r="AB64" s="1419"/>
      <c r="AC64" s="1419"/>
      <c r="AD64" s="1419"/>
      <c r="AE64" s="1419"/>
      <c r="AF64" s="1419"/>
      <c r="AG64" s="1419"/>
      <c r="AH64" s="1419"/>
      <c r="AI64" s="1419"/>
      <c r="AJ64" s="1419"/>
      <c r="AK64" s="1419"/>
      <c r="AL64" s="1419"/>
      <c r="AM64" s="1419"/>
      <c r="AN64" s="1419"/>
      <c r="AO64" s="1419"/>
      <c r="AP64" s="1419"/>
      <c r="AQ64" s="1420"/>
      <c r="AR64" s="1420"/>
      <c r="AS64" s="1420"/>
      <c r="AT64" s="1419"/>
      <c r="AU64" s="1844"/>
      <c r="AV64" s="1421"/>
      <c r="AW64" s="1421"/>
      <c r="AX64" s="1421"/>
      <c r="AY64" s="1421"/>
    </row>
    <row r="65" spans="2:55" s="110" customFormat="1" ht="39.75" customHeight="1">
      <c r="B65" s="1414"/>
      <c r="C65" s="1414"/>
      <c r="D65" s="1414"/>
      <c r="E65" s="1414"/>
      <c r="F65" s="1414"/>
      <c r="G65" s="1414"/>
      <c r="H65" s="1414"/>
      <c r="I65" s="1414"/>
      <c r="J65" s="1414"/>
      <c r="K65" s="1414"/>
      <c r="L65" s="1414"/>
      <c r="M65" s="1414"/>
      <c r="N65" s="1414"/>
      <c r="O65" s="1414"/>
      <c r="P65" s="1414"/>
      <c r="Q65" s="1414"/>
      <c r="R65" s="1414"/>
      <c r="S65" s="1414"/>
      <c r="T65" s="2461" t="s">
        <v>102</v>
      </c>
      <c r="U65" s="2461"/>
      <c r="V65" s="2461"/>
      <c r="W65" s="2461"/>
      <c r="X65" s="2461"/>
      <c r="Y65" s="2461"/>
      <c r="Z65" s="2461"/>
      <c r="AA65" s="2461"/>
      <c r="AB65" s="2461"/>
      <c r="AC65" s="2461"/>
      <c r="AD65" s="2461"/>
      <c r="AE65" s="2461"/>
      <c r="AF65" s="2461"/>
      <c r="AG65" s="2461"/>
      <c r="AH65" s="2461"/>
      <c r="AI65" s="2461"/>
      <c r="AJ65" s="2461"/>
      <c r="AK65" s="2461"/>
      <c r="AL65" s="2461"/>
      <c r="AM65" s="2461"/>
      <c r="AN65" s="2461"/>
      <c r="AO65" s="2461"/>
      <c r="AP65" s="2461"/>
      <c r="AQ65" s="2461"/>
      <c r="AR65" s="2461"/>
      <c r="AS65" s="2461"/>
      <c r="AT65" s="2461"/>
      <c r="AU65" s="2461"/>
      <c r="AV65" s="2461"/>
      <c r="AW65" s="2461"/>
      <c r="AX65" s="2461"/>
      <c r="AY65" s="2461"/>
      <c r="AZ65" s="2461"/>
      <c r="BA65" s="2461"/>
      <c r="BB65" s="2461"/>
      <c r="BC65" s="2461"/>
    </row>
    <row r="66" ht="12.75" customHeight="1" thickBot="1"/>
    <row r="67" spans="1:256" s="54" customFormat="1" ht="39.75" customHeight="1" thickTop="1">
      <c r="A67" s="110"/>
      <c r="B67" s="2190" t="s">
        <v>47</v>
      </c>
      <c r="C67" s="2191"/>
      <c r="D67" s="2191"/>
      <c r="E67" s="2191"/>
      <c r="F67" s="2191"/>
      <c r="G67" s="2191"/>
      <c r="H67" s="2191"/>
      <c r="I67" s="2191"/>
      <c r="J67" s="2191"/>
      <c r="K67" s="2191"/>
      <c r="L67" s="2191"/>
      <c r="M67" s="2191"/>
      <c r="N67" s="2191"/>
      <c r="O67" s="2191"/>
      <c r="P67" s="2191"/>
      <c r="Q67" s="2191"/>
      <c r="R67" s="2191"/>
      <c r="S67" s="2191"/>
      <c r="T67" s="2192"/>
      <c r="U67" s="2462" t="s">
        <v>48</v>
      </c>
      <c r="V67" s="2465" t="s">
        <v>49</v>
      </c>
      <c r="W67" s="2466"/>
      <c r="X67" s="2467"/>
      <c r="Y67" s="2230" t="s">
        <v>50</v>
      </c>
      <c r="Z67" s="2232"/>
      <c r="AA67" s="2230" t="s">
        <v>51</v>
      </c>
      <c r="AB67" s="2232"/>
      <c r="AC67" s="110"/>
      <c r="AD67" s="110"/>
      <c r="AE67" s="2473" t="s">
        <v>52</v>
      </c>
      <c r="AF67" s="2474"/>
      <c r="AG67" s="2474"/>
      <c r="AH67" s="2475"/>
      <c r="AI67" s="688"/>
      <c r="AJ67" s="688"/>
      <c r="AK67" s="2482" t="s">
        <v>53</v>
      </c>
      <c r="AL67" s="2483"/>
      <c r="AM67" s="2483"/>
      <c r="AN67" s="2484"/>
      <c r="AO67" s="2482" t="s">
        <v>54</v>
      </c>
      <c r="AP67" s="2484"/>
      <c r="AQ67" s="2473" t="s">
        <v>49</v>
      </c>
      <c r="AR67" s="2474"/>
      <c r="AS67" s="2474"/>
      <c r="AT67" s="2474"/>
      <c r="AU67" s="2474"/>
      <c r="AV67" s="2475"/>
      <c r="AW67" s="2491" t="s">
        <v>55</v>
      </c>
      <c r="AX67" s="2492"/>
      <c r="AY67" s="2230" t="s">
        <v>50</v>
      </c>
      <c r="AZ67" s="2231"/>
      <c r="BA67" s="2495" t="s">
        <v>51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256" s="54" customFormat="1" ht="39.75" customHeight="1" thickBot="1">
      <c r="A68" s="110"/>
      <c r="B68" s="2193"/>
      <c r="C68" s="2194"/>
      <c r="D68" s="2194"/>
      <c r="E68" s="2194"/>
      <c r="F68" s="2194"/>
      <c r="G68" s="2194"/>
      <c r="H68" s="2194"/>
      <c r="I68" s="2194"/>
      <c r="J68" s="2194"/>
      <c r="K68" s="2194"/>
      <c r="L68" s="2194"/>
      <c r="M68" s="2194"/>
      <c r="N68" s="2194"/>
      <c r="O68" s="2194"/>
      <c r="P68" s="2194"/>
      <c r="Q68" s="2194"/>
      <c r="R68" s="2194"/>
      <c r="S68" s="2194"/>
      <c r="T68" s="2195"/>
      <c r="U68" s="2463"/>
      <c r="V68" s="2468"/>
      <c r="W68" s="2283"/>
      <c r="X68" s="2469"/>
      <c r="Y68" s="2233"/>
      <c r="Z68" s="2235"/>
      <c r="AA68" s="2233"/>
      <c r="AB68" s="2235"/>
      <c r="AC68" s="110"/>
      <c r="AD68" s="110"/>
      <c r="AE68" s="2476"/>
      <c r="AF68" s="2477"/>
      <c r="AG68" s="2477"/>
      <c r="AH68" s="2478"/>
      <c r="AI68" s="1422"/>
      <c r="AJ68" s="1422"/>
      <c r="AK68" s="2485"/>
      <c r="AL68" s="2486"/>
      <c r="AM68" s="2486"/>
      <c r="AN68" s="2487"/>
      <c r="AO68" s="2485"/>
      <c r="AP68" s="2487"/>
      <c r="AQ68" s="2476"/>
      <c r="AR68" s="2477"/>
      <c r="AS68" s="2477"/>
      <c r="AT68" s="2477"/>
      <c r="AU68" s="2477"/>
      <c r="AV68" s="2478"/>
      <c r="AW68" s="2493"/>
      <c r="AX68" s="2494"/>
      <c r="AY68" s="2233"/>
      <c r="AZ68" s="2234"/>
      <c r="BA68" s="2496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spans="1:256" s="54" customFormat="1" ht="39.75" customHeight="1" thickBot="1" thickTop="1">
      <c r="A69" s="110"/>
      <c r="B69" s="2196"/>
      <c r="C69" s="2197"/>
      <c r="D69" s="2197"/>
      <c r="E69" s="2197"/>
      <c r="F69" s="2197"/>
      <c r="G69" s="2197"/>
      <c r="H69" s="2197"/>
      <c r="I69" s="2197"/>
      <c r="J69" s="2197"/>
      <c r="K69" s="2197"/>
      <c r="L69" s="2197"/>
      <c r="M69" s="2197"/>
      <c r="N69" s="2197"/>
      <c r="O69" s="2197"/>
      <c r="P69" s="2197"/>
      <c r="Q69" s="2197"/>
      <c r="R69" s="2197"/>
      <c r="S69" s="2197"/>
      <c r="T69" s="2198"/>
      <c r="U69" s="2464"/>
      <c r="V69" s="2470"/>
      <c r="W69" s="2471"/>
      <c r="X69" s="2472"/>
      <c r="Y69" s="55" t="s">
        <v>56</v>
      </c>
      <c r="Z69" s="56" t="s">
        <v>57</v>
      </c>
      <c r="AA69" s="55" t="s">
        <v>56</v>
      </c>
      <c r="AB69" s="1423" t="s">
        <v>57</v>
      </c>
      <c r="AC69" s="1424"/>
      <c r="AD69" s="1424"/>
      <c r="AE69" s="2479"/>
      <c r="AF69" s="2480"/>
      <c r="AG69" s="2480"/>
      <c r="AH69" s="2481"/>
      <c r="AI69" s="690"/>
      <c r="AJ69" s="690"/>
      <c r="AK69" s="2488"/>
      <c r="AL69" s="2489"/>
      <c r="AM69" s="2489"/>
      <c r="AN69" s="2490"/>
      <c r="AO69" s="2488"/>
      <c r="AP69" s="2490"/>
      <c r="AQ69" s="2479"/>
      <c r="AR69" s="2480"/>
      <c r="AS69" s="2480"/>
      <c r="AT69" s="2480"/>
      <c r="AU69" s="2480"/>
      <c r="AV69" s="2481"/>
      <c r="AW69" s="131" t="s">
        <v>56</v>
      </c>
      <c r="AX69" s="132" t="s">
        <v>57</v>
      </c>
      <c r="AY69" s="131" t="s">
        <v>56</v>
      </c>
      <c r="AZ69" s="593" t="s">
        <v>57</v>
      </c>
      <c r="BA69" s="598" t="s">
        <v>56</v>
      </c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spans="1:256" s="54" customFormat="1" ht="39.75" customHeight="1" thickTop="1">
      <c r="A70" s="110"/>
      <c r="B70" s="2190" t="s">
        <v>58</v>
      </c>
      <c r="C70" s="2191"/>
      <c r="D70" s="2191"/>
      <c r="E70" s="2191"/>
      <c r="F70" s="2191"/>
      <c r="G70" s="2191"/>
      <c r="H70" s="2191"/>
      <c r="I70" s="2191"/>
      <c r="J70" s="2191"/>
      <c r="K70" s="2191"/>
      <c r="L70" s="2191"/>
      <c r="M70" s="2191"/>
      <c r="N70" s="2191"/>
      <c r="O70" s="2191"/>
      <c r="P70" s="2191"/>
      <c r="Q70" s="2191"/>
      <c r="R70" s="2191"/>
      <c r="S70" s="2191"/>
      <c r="T70" s="2192"/>
      <c r="U70" s="2199"/>
      <c r="V70" s="2205"/>
      <c r="W70" s="2206"/>
      <c r="X70" s="2207"/>
      <c r="Y70" s="184"/>
      <c r="Z70" s="185"/>
      <c r="AA70" s="174"/>
      <c r="AB70" s="1425"/>
      <c r="AC70" s="1424"/>
      <c r="AD70" s="1424"/>
      <c r="AE70" s="2242" t="s">
        <v>59</v>
      </c>
      <c r="AF70" s="2243"/>
      <c r="AG70" s="2243"/>
      <c r="AH70" s="2244"/>
      <c r="AI70" s="1426"/>
      <c r="AJ70" s="1426"/>
      <c r="AK70" s="2251" t="s">
        <v>60</v>
      </c>
      <c r="AL70" s="2214"/>
      <c r="AM70" s="2214"/>
      <c r="AN70" s="2252"/>
      <c r="AO70" s="2220"/>
      <c r="AP70" s="2221"/>
      <c r="AQ70" s="2211"/>
      <c r="AR70" s="2212"/>
      <c r="AS70" s="2212"/>
      <c r="AT70" s="2212"/>
      <c r="AU70" s="2212"/>
      <c r="AV70" s="2213"/>
      <c r="AW70" s="152"/>
      <c r="AX70" s="153"/>
      <c r="AY70" s="156"/>
      <c r="AZ70" s="594"/>
      <c r="BA70" s="599"/>
      <c r="BB70" s="1427"/>
      <c r="BC70" s="1427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s="54" customFormat="1" ht="39.75" customHeight="1">
      <c r="A71" s="110"/>
      <c r="B71" s="2193"/>
      <c r="C71" s="2194"/>
      <c r="D71" s="2194"/>
      <c r="E71" s="2194"/>
      <c r="F71" s="2194"/>
      <c r="G71" s="2194"/>
      <c r="H71" s="2194"/>
      <c r="I71" s="2194"/>
      <c r="J71" s="2194"/>
      <c r="K71" s="2194"/>
      <c r="L71" s="2194"/>
      <c r="M71" s="2194"/>
      <c r="N71" s="2194"/>
      <c r="O71" s="2194"/>
      <c r="P71" s="2194"/>
      <c r="Q71" s="2194"/>
      <c r="R71" s="2194"/>
      <c r="S71" s="2194"/>
      <c r="T71" s="2195"/>
      <c r="U71" s="2200"/>
      <c r="V71" s="2222"/>
      <c r="W71" s="2223"/>
      <c r="X71" s="2224"/>
      <c r="Y71" s="186"/>
      <c r="Z71" s="187"/>
      <c r="AA71" s="175"/>
      <c r="AB71" s="1428"/>
      <c r="AC71" s="1429"/>
      <c r="AD71" s="1429"/>
      <c r="AE71" s="2245"/>
      <c r="AF71" s="2246"/>
      <c r="AG71" s="2246"/>
      <c r="AH71" s="2247"/>
      <c r="AI71" s="1430"/>
      <c r="AJ71" s="1430"/>
      <c r="AK71" s="2253"/>
      <c r="AL71" s="2254"/>
      <c r="AM71" s="2254"/>
      <c r="AN71" s="2255"/>
      <c r="AO71" s="2228"/>
      <c r="AP71" s="2229"/>
      <c r="AQ71" s="2215"/>
      <c r="AR71" s="2216"/>
      <c r="AS71" s="2216"/>
      <c r="AT71" s="2216"/>
      <c r="AU71" s="2216"/>
      <c r="AV71" s="2217"/>
      <c r="AW71" s="152"/>
      <c r="AX71" s="153"/>
      <c r="AY71" s="159"/>
      <c r="AZ71" s="594"/>
      <c r="BA71" s="600"/>
      <c r="BB71" s="1427"/>
      <c r="BC71" s="1427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2" spans="1:256" s="54" customFormat="1" ht="39.75" customHeight="1" thickBot="1">
      <c r="A72" s="110"/>
      <c r="B72" s="2196"/>
      <c r="C72" s="2197"/>
      <c r="D72" s="2197"/>
      <c r="E72" s="2197"/>
      <c r="F72" s="2197"/>
      <c r="G72" s="2197"/>
      <c r="H72" s="2197"/>
      <c r="I72" s="2197"/>
      <c r="J72" s="2197"/>
      <c r="K72" s="2197"/>
      <c r="L72" s="2197"/>
      <c r="M72" s="2197"/>
      <c r="N72" s="2197"/>
      <c r="O72" s="2197"/>
      <c r="P72" s="2197"/>
      <c r="Q72" s="2197"/>
      <c r="R72" s="2197"/>
      <c r="S72" s="2197"/>
      <c r="T72" s="2198"/>
      <c r="U72" s="2201"/>
      <c r="V72" s="2225"/>
      <c r="W72" s="2226"/>
      <c r="X72" s="2227"/>
      <c r="Y72" s="188"/>
      <c r="Z72" s="189"/>
      <c r="AA72" s="176"/>
      <c r="AB72" s="1432"/>
      <c r="AC72" s="1429"/>
      <c r="AD72" s="1429"/>
      <c r="AE72" s="2245"/>
      <c r="AF72" s="2246"/>
      <c r="AG72" s="2246"/>
      <c r="AH72" s="2247"/>
      <c r="AI72" s="1430"/>
      <c r="AJ72" s="1430"/>
      <c r="AK72" s="2253"/>
      <c r="AL72" s="2254"/>
      <c r="AM72" s="2254"/>
      <c r="AN72" s="2255"/>
      <c r="AO72" s="2228"/>
      <c r="AP72" s="2229"/>
      <c r="AQ72" s="2215"/>
      <c r="AR72" s="2216"/>
      <c r="AS72" s="2216"/>
      <c r="AT72" s="2216"/>
      <c r="AU72" s="2216"/>
      <c r="AV72" s="2217"/>
      <c r="AW72" s="152"/>
      <c r="AX72" s="153"/>
      <c r="AY72" s="159"/>
      <c r="AZ72" s="594"/>
      <c r="BA72" s="600"/>
      <c r="BB72" s="1427"/>
      <c r="BC72" s="1427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s="54" customFormat="1" ht="39.75" customHeight="1" thickTop="1">
      <c r="A73" s="110"/>
      <c r="B73" s="2190" t="s">
        <v>61</v>
      </c>
      <c r="C73" s="2191"/>
      <c r="D73" s="2191"/>
      <c r="E73" s="2191"/>
      <c r="F73" s="2191"/>
      <c r="G73" s="2191"/>
      <c r="H73" s="2191"/>
      <c r="I73" s="2191"/>
      <c r="J73" s="2191"/>
      <c r="K73" s="2191"/>
      <c r="L73" s="2191"/>
      <c r="M73" s="2191"/>
      <c r="N73" s="2191"/>
      <c r="O73" s="2191"/>
      <c r="P73" s="2191"/>
      <c r="Q73" s="2191"/>
      <c r="R73" s="2191"/>
      <c r="S73" s="2191"/>
      <c r="T73" s="2192"/>
      <c r="U73" s="2199"/>
      <c r="V73" s="2205"/>
      <c r="W73" s="2206"/>
      <c r="X73" s="2207"/>
      <c r="Y73" s="184"/>
      <c r="Z73" s="185"/>
      <c r="AA73" s="174"/>
      <c r="AB73" s="1425"/>
      <c r="AC73" s="1429"/>
      <c r="AD73" s="1429"/>
      <c r="AE73" s="2245"/>
      <c r="AF73" s="2246"/>
      <c r="AG73" s="2246"/>
      <c r="AH73" s="2247"/>
      <c r="AI73" s="1430"/>
      <c r="AJ73" s="1430"/>
      <c r="AK73" s="2253"/>
      <c r="AL73" s="2254"/>
      <c r="AM73" s="2254"/>
      <c r="AN73" s="2255"/>
      <c r="AO73" s="2228"/>
      <c r="AP73" s="2229"/>
      <c r="AQ73" s="2215"/>
      <c r="AR73" s="2216"/>
      <c r="AS73" s="2216"/>
      <c r="AT73" s="2216"/>
      <c r="AU73" s="2216"/>
      <c r="AV73" s="2217"/>
      <c r="AW73" s="152"/>
      <c r="AX73" s="153"/>
      <c r="AY73" s="159"/>
      <c r="AZ73" s="594"/>
      <c r="BA73" s="600"/>
      <c r="BB73" s="1427"/>
      <c r="BC73" s="1427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</row>
    <row r="74" spans="1:256" s="54" customFormat="1" ht="39.75" customHeight="1" thickBot="1">
      <c r="A74" s="110"/>
      <c r="B74" s="2196"/>
      <c r="C74" s="2197"/>
      <c r="D74" s="2197"/>
      <c r="E74" s="2197"/>
      <c r="F74" s="2197"/>
      <c r="G74" s="2197"/>
      <c r="H74" s="2197"/>
      <c r="I74" s="2197"/>
      <c r="J74" s="2197"/>
      <c r="K74" s="2197"/>
      <c r="L74" s="2197"/>
      <c r="M74" s="2197"/>
      <c r="N74" s="2197"/>
      <c r="O74" s="2197"/>
      <c r="P74" s="2197"/>
      <c r="Q74" s="2197"/>
      <c r="R74" s="2197"/>
      <c r="S74" s="2197"/>
      <c r="T74" s="2198"/>
      <c r="U74" s="2201"/>
      <c r="V74" s="2225"/>
      <c r="W74" s="2226"/>
      <c r="X74" s="2227"/>
      <c r="Y74" s="188"/>
      <c r="Z74" s="189"/>
      <c r="AA74" s="176"/>
      <c r="AB74" s="1432"/>
      <c r="AC74" s="1433"/>
      <c r="AD74" s="1433"/>
      <c r="AE74" s="2248"/>
      <c r="AF74" s="2249"/>
      <c r="AG74" s="2249"/>
      <c r="AH74" s="2250"/>
      <c r="AI74" s="1434"/>
      <c r="AJ74" s="1434"/>
      <c r="AK74" s="2256"/>
      <c r="AL74" s="2257"/>
      <c r="AM74" s="2257"/>
      <c r="AN74" s="2258"/>
      <c r="AO74" s="2218"/>
      <c r="AP74" s="2219"/>
      <c r="AQ74" s="2208"/>
      <c r="AR74" s="2209"/>
      <c r="AS74" s="2209"/>
      <c r="AT74" s="2209"/>
      <c r="AU74" s="2209"/>
      <c r="AV74" s="2210"/>
      <c r="AW74" s="154"/>
      <c r="AX74" s="155"/>
      <c r="AY74" s="160"/>
      <c r="AZ74" s="595"/>
      <c r="BA74" s="601"/>
      <c r="BB74" s="1427"/>
      <c r="BC74" s="1427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</row>
    <row r="75" spans="1:256" s="54" customFormat="1" ht="39.75" customHeight="1" thickTop="1">
      <c r="A75" s="110"/>
      <c r="B75" s="2190" t="s">
        <v>62</v>
      </c>
      <c r="C75" s="2191"/>
      <c r="D75" s="2191"/>
      <c r="E75" s="2191"/>
      <c r="F75" s="2191"/>
      <c r="G75" s="2191"/>
      <c r="H75" s="2191"/>
      <c r="I75" s="2191"/>
      <c r="J75" s="2191"/>
      <c r="K75" s="2191"/>
      <c r="L75" s="2191"/>
      <c r="M75" s="2191"/>
      <c r="N75" s="2191"/>
      <c r="O75" s="2191"/>
      <c r="P75" s="2191"/>
      <c r="Q75" s="2191"/>
      <c r="R75" s="2191"/>
      <c r="S75" s="2191"/>
      <c r="T75" s="2192"/>
      <c r="U75" s="2202" t="s">
        <v>92</v>
      </c>
      <c r="V75" s="2205"/>
      <c r="W75" s="2206"/>
      <c r="X75" s="2207"/>
      <c r="Y75" s="184"/>
      <c r="Z75" s="185"/>
      <c r="AA75" s="174"/>
      <c r="AB75" s="1425"/>
      <c r="AC75" s="1433"/>
      <c r="AD75" s="1433"/>
      <c r="AE75" s="2230" t="s">
        <v>63</v>
      </c>
      <c r="AF75" s="2231"/>
      <c r="AG75" s="2231"/>
      <c r="AH75" s="2232"/>
      <c r="AI75" s="1134"/>
      <c r="AJ75" s="1134"/>
      <c r="AK75" s="2236" t="s">
        <v>64</v>
      </c>
      <c r="AL75" s="2237"/>
      <c r="AM75" s="2237"/>
      <c r="AN75" s="2238"/>
      <c r="AO75" s="2220"/>
      <c r="AP75" s="2221"/>
      <c r="AQ75" s="2211"/>
      <c r="AR75" s="2212"/>
      <c r="AS75" s="2212"/>
      <c r="AT75" s="2212"/>
      <c r="AU75" s="2212"/>
      <c r="AV75" s="2213"/>
      <c r="AW75" s="150"/>
      <c r="AX75" s="151"/>
      <c r="AY75" s="162"/>
      <c r="AZ75" s="596"/>
      <c r="BA75" s="599"/>
      <c r="BB75" s="1427"/>
      <c r="BC75" s="1427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</row>
    <row r="76" spans="1:256" s="54" customFormat="1" ht="39.75" customHeight="1" thickBot="1">
      <c r="A76" s="110"/>
      <c r="B76" s="2193"/>
      <c r="C76" s="2194"/>
      <c r="D76" s="2194"/>
      <c r="E76" s="2194"/>
      <c r="F76" s="2194"/>
      <c r="G76" s="2194"/>
      <c r="H76" s="2194"/>
      <c r="I76" s="2194"/>
      <c r="J76" s="2194"/>
      <c r="K76" s="2194"/>
      <c r="L76" s="2194"/>
      <c r="M76" s="2194"/>
      <c r="N76" s="2194"/>
      <c r="O76" s="2194"/>
      <c r="P76" s="2194"/>
      <c r="Q76" s="2194"/>
      <c r="R76" s="2194"/>
      <c r="S76" s="2194"/>
      <c r="T76" s="2195"/>
      <c r="U76" s="2203"/>
      <c r="V76" s="2222"/>
      <c r="W76" s="2223"/>
      <c r="X76" s="2224"/>
      <c r="Y76" s="186"/>
      <c r="Z76" s="187"/>
      <c r="AA76" s="175"/>
      <c r="AB76" s="1428"/>
      <c r="AC76" s="1433"/>
      <c r="AD76" s="1433"/>
      <c r="AE76" s="2233"/>
      <c r="AF76" s="2234"/>
      <c r="AG76" s="2234"/>
      <c r="AH76" s="2235"/>
      <c r="AI76" s="1135"/>
      <c r="AJ76" s="1135"/>
      <c r="AK76" s="2239"/>
      <c r="AL76" s="2240"/>
      <c r="AM76" s="2240"/>
      <c r="AN76" s="2241"/>
      <c r="AO76" s="2218"/>
      <c r="AP76" s="2219"/>
      <c r="AQ76" s="2208"/>
      <c r="AR76" s="2209"/>
      <c r="AS76" s="2209"/>
      <c r="AT76" s="2209"/>
      <c r="AU76" s="2209"/>
      <c r="AV76" s="2210"/>
      <c r="AW76" s="163"/>
      <c r="AX76" s="164"/>
      <c r="AY76" s="165"/>
      <c r="AZ76" s="597"/>
      <c r="BA76" s="602"/>
      <c r="BB76" s="1427"/>
      <c r="BC76" s="1427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</row>
    <row r="77" spans="1:256" s="54" customFormat="1" ht="39.75" customHeight="1" thickBot="1" thickTop="1">
      <c r="A77" s="110"/>
      <c r="B77" s="2196"/>
      <c r="C77" s="2197"/>
      <c r="D77" s="2197"/>
      <c r="E77" s="2197"/>
      <c r="F77" s="2197"/>
      <c r="G77" s="2197"/>
      <c r="H77" s="2197"/>
      <c r="I77" s="2197"/>
      <c r="J77" s="2197"/>
      <c r="K77" s="2197"/>
      <c r="L77" s="2197"/>
      <c r="M77" s="2197"/>
      <c r="N77" s="2197"/>
      <c r="O77" s="2197"/>
      <c r="P77" s="2197"/>
      <c r="Q77" s="2197"/>
      <c r="R77" s="2197"/>
      <c r="S77" s="2197"/>
      <c r="T77" s="2198"/>
      <c r="U77" s="2204"/>
      <c r="V77" s="2225"/>
      <c r="W77" s="2226"/>
      <c r="X77" s="2227"/>
      <c r="Y77" s="188"/>
      <c r="Z77" s="189"/>
      <c r="AA77" s="176"/>
      <c r="AB77" s="1432"/>
      <c r="AC77" s="1429"/>
      <c r="AD77" s="1429"/>
      <c r="AE77" s="2236" t="s">
        <v>65</v>
      </c>
      <c r="AF77" s="2237"/>
      <c r="AG77" s="2237"/>
      <c r="AH77" s="2238"/>
      <c r="AI77" s="686"/>
      <c r="AJ77" s="686"/>
      <c r="AK77" s="2236" t="s">
        <v>66</v>
      </c>
      <c r="AL77" s="2237"/>
      <c r="AM77" s="2237"/>
      <c r="AN77" s="2238"/>
      <c r="AO77" s="2220"/>
      <c r="AP77" s="2221"/>
      <c r="AQ77" s="2211"/>
      <c r="AR77" s="2212"/>
      <c r="AS77" s="2212"/>
      <c r="AT77" s="2212"/>
      <c r="AU77" s="2212"/>
      <c r="AV77" s="2213"/>
      <c r="AW77" s="150"/>
      <c r="AX77" s="151"/>
      <c r="AY77" s="162"/>
      <c r="AZ77" s="596"/>
      <c r="BA77" s="599"/>
      <c r="BB77" s="1427"/>
      <c r="BC77" s="1427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</row>
    <row r="78" spans="1:256" s="62" customFormat="1" ht="39.75" customHeight="1" thickBot="1" thickTop="1">
      <c r="A78" s="110"/>
      <c r="B78" s="2497" t="s">
        <v>95</v>
      </c>
      <c r="C78" s="2498"/>
      <c r="D78" s="2498"/>
      <c r="E78" s="2498"/>
      <c r="F78" s="2498"/>
      <c r="G78" s="2498"/>
      <c r="H78" s="2498"/>
      <c r="I78" s="2498"/>
      <c r="J78" s="2498"/>
      <c r="K78" s="2498"/>
      <c r="L78" s="2498"/>
      <c r="M78" s="2498"/>
      <c r="N78" s="2498"/>
      <c r="O78" s="2498"/>
      <c r="P78" s="2498"/>
      <c r="Q78" s="2498"/>
      <c r="R78" s="2498"/>
      <c r="S78" s="2498"/>
      <c r="T78" s="2499"/>
      <c r="U78" s="60" t="s">
        <v>67</v>
      </c>
      <c r="V78" s="2503"/>
      <c r="W78" s="2504"/>
      <c r="X78" s="2505"/>
      <c r="Y78" s="190"/>
      <c r="Z78" s="191"/>
      <c r="AA78" s="180"/>
      <c r="AB78" s="179"/>
      <c r="AC78" s="1429"/>
      <c r="AD78" s="1429"/>
      <c r="AE78" s="2239"/>
      <c r="AF78" s="2240"/>
      <c r="AG78" s="2240"/>
      <c r="AH78" s="2241"/>
      <c r="AI78" s="687"/>
      <c r="AJ78" s="687"/>
      <c r="AK78" s="2239"/>
      <c r="AL78" s="2240"/>
      <c r="AM78" s="2240"/>
      <c r="AN78" s="2241"/>
      <c r="AO78" s="2218"/>
      <c r="AP78" s="2219"/>
      <c r="AQ78" s="2208"/>
      <c r="AR78" s="2209"/>
      <c r="AS78" s="2209"/>
      <c r="AT78" s="2209"/>
      <c r="AU78" s="2209"/>
      <c r="AV78" s="2210"/>
      <c r="AW78" s="167"/>
      <c r="AX78" s="164"/>
      <c r="AY78" s="165"/>
      <c r="AZ78" s="597"/>
      <c r="BA78" s="603"/>
      <c r="BB78" s="1427"/>
      <c r="BC78" s="1427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s="54" customFormat="1" ht="39.75" customHeight="1" thickBot="1" thickTop="1">
      <c r="A79" s="110"/>
      <c r="B79" s="1435"/>
      <c r="C79" s="1435"/>
      <c r="D79" s="1435"/>
      <c r="E79" s="1435"/>
      <c r="F79" s="1435"/>
      <c r="G79" s="1435"/>
      <c r="H79" s="1435"/>
      <c r="I79" s="1435"/>
      <c r="J79" s="1435"/>
      <c r="K79" s="1435"/>
      <c r="L79" s="1414"/>
      <c r="M79" s="1414"/>
      <c r="N79" s="1414"/>
      <c r="O79" s="1414"/>
      <c r="P79" s="1414"/>
      <c r="Q79" s="1414"/>
      <c r="R79" s="1414"/>
      <c r="S79" s="1414"/>
      <c r="T79" s="1436" t="s">
        <v>68</v>
      </c>
      <c r="U79" s="725" t="s">
        <v>165</v>
      </c>
      <c r="V79" s="1437"/>
      <c r="W79" s="1437"/>
      <c r="X79" s="2500" t="s">
        <v>68</v>
      </c>
      <c r="Y79" s="2500"/>
      <c r="Z79" s="2501"/>
      <c r="AA79" s="182">
        <v>0</v>
      </c>
      <c r="AB79" s="183">
        <v>0</v>
      </c>
      <c r="AC79" s="1438"/>
      <c r="AD79" s="1433"/>
      <c r="AE79" s="1431" t="s">
        <v>69</v>
      </c>
      <c r="AF79" s="1431"/>
      <c r="AG79" s="1431"/>
      <c r="AH79" s="1431"/>
      <c r="AI79" s="1431"/>
      <c r="AJ79" s="1431"/>
      <c r="AK79" s="1431"/>
      <c r="AL79" s="1431"/>
      <c r="AM79" s="1431"/>
      <c r="AN79" s="1431"/>
      <c r="AO79" s="1431"/>
      <c r="AP79" s="1431"/>
      <c r="AQ79" s="1431"/>
      <c r="AR79" s="1431"/>
      <c r="AS79" s="1431"/>
      <c r="AT79" s="1431"/>
      <c r="AU79" s="2214"/>
      <c r="AV79" s="2214"/>
      <c r="AW79" s="2214"/>
      <c r="AX79" s="2214" t="s">
        <v>68</v>
      </c>
      <c r="AY79" s="2214"/>
      <c r="AZ79" s="2214"/>
      <c r="BA79" s="604"/>
      <c r="BB79" s="1427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256" s="74" customFormat="1" ht="24.75" customHeight="1" thickTop="1">
      <c r="A80" s="110"/>
      <c r="B80" s="1435"/>
      <c r="C80" s="1435"/>
      <c r="D80" s="1435"/>
      <c r="E80" s="1435"/>
      <c r="F80" s="1435"/>
      <c r="G80" s="1435"/>
      <c r="H80" s="1435"/>
      <c r="I80" s="1435"/>
      <c r="J80" s="1435"/>
      <c r="K80" s="1435"/>
      <c r="L80" s="66"/>
      <c r="M80" s="67"/>
      <c r="N80" s="67"/>
      <c r="O80" s="67"/>
      <c r="P80" s="67"/>
      <c r="Q80" s="67"/>
      <c r="R80" s="67"/>
      <c r="S80" s="68"/>
      <c r="T80" s="110"/>
      <c r="U80" s="1439"/>
      <c r="V80" s="1417"/>
      <c r="W80" s="1440"/>
      <c r="X80" s="1440"/>
      <c r="Y80" s="110"/>
      <c r="Z80" s="110"/>
      <c r="AA80" s="110"/>
      <c r="AB80" s="1410"/>
      <c r="AC80" s="1410"/>
      <c r="AD80" s="1410"/>
      <c r="AE80" s="1410"/>
      <c r="AF80" s="1410"/>
      <c r="AG80" s="2507" t="s">
        <v>70</v>
      </c>
      <c r="AH80" s="2507"/>
      <c r="AI80" s="2507"/>
      <c r="AJ80" s="2507"/>
      <c r="AK80" s="2507"/>
      <c r="AL80" s="2507"/>
      <c r="AM80" s="2507"/>
      <c r="AN80" s="2507"/>
      <c r="AO80" s="2507"/>
      <c r="AP80" s="2507"/>
      <c r="AQ80" s="2507"/>
      <c r="AR80" s="2507"/>
      <c r="AS80" s="2507"/>
      <c r="AT80" s="2507"/>
      <c r="AU80" s="2507"/>
      <c r="AV80" s="2507"/>
      <c r="AW80" s="2507"/>
      <c r="AX80" s="2507"/>
      <c r="AY80" s="2507"/>
      <c r="AZ80" s="2507"/>
      <c r="BA80" s="2507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  <c r="IV80" s="110"/>
    </row>
    <row r="81" spans="2:53" s="110" customFormat="1" ht="30.75" customHeight="1">
      <c r="B81" s="1414"/>
      <c r="C81" s="1414"/>
      <c r="D81" s="1414"/>
      <c r="E81" s="1414"/>
      <c r="F81" s="1414"/>
      <c r="G81" s="1414"/>
      <c r="H81" s="1414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  <c r="T81" s="1414"/>
      <c r="U81" s="2421" t="s">
        <v>96</v>
      </c>
      <c r="V81" s="2421"/>
      <c r="W81" s="2421"/>
      <c r="X81" s="2421"/>
      <c r="AB81" s="1410"/>
      <c r="AC81" s="1410"/>
      <c r="AD81" s="1410"/>
      <c r="AE81" s="1410"/>
      <c r="AF81" s="1410"/>
      <c r="AG81" s="2507" t="s">
        <v>96</v>
      </c>
      <c r="AH81" s="2507"/>
      <c r="AI81" s="2507"/>
      <c r="AJ81" s="2507"/>
      <c r="AK81" s="2507"/>
      <c r="AL81" s="2507"/>
      <c r="AM81" s="2507"/>
      <c r="AN81" s="2507"/>
      <c r="AO81" s="2507"/>
      <c r="AP81" s="2507"/>
      <c r="AQ81" s="2507"/>
      <c r="AR81" s="2507"/>
      <c r="AS81" s="2507"/>
      <c r="AT81" s="2507"/>
      <c r="AU81" s="2507"/>
      <c r="AV81" s="2507"/>
      <c r="AW81" s="2507"/>
      <c r="AX81" s="2507"/>
      <c r="AY81" s="2507"/>
      <c r="AZ81" s="2507"/>
      <c r="BA81" s="2507"/>
    </row>
    <row r="82" spans="2:53" s="110" customFormat="1" ht="30.75" customHeight="1" thickBot="1">
      <c r="B82" s="1414"/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AB82" s="1410"/>
      <c r="AC82" s="1410"/>
      <c r="AD82" s="1410"/>
      <c r="AE82" s="1410"/>
      <c r="AF82" s="1410"/>
      <c r="AG82" s="1441"/>
      <c r="AH82" s="1442"/>
      <c r="AI82" s="1442"/>
      <c r="AJ82" s="1442"/>
      <c r="AK82" s="1442"/>
      <c r="AL82" s="1442"/>
      <c r="AM82" s="1442"/>
      <c r="AN82" s="1442"/>
      <c r="AO82" s="1442"/>
      <c r="AP82" s="1442"/>
      <c r="AQ82" s="1442"/>
      <c r="AR82" s="1442"/>
      <c r="AS82" s="1442"/>
      <c r="AT82" s="1442"/>
      <c r="AU82" s="1867"/>
      <c r="AV82" s="1442"/>
      <c r="AW82" s="1442"/>
      <c r="AX82" s="1442"/>
      <c r="AY82" s="1442"/>
      <c r="AZ82" s="1442"/>
      <c r="BA82" s="1442"/>
    </row>
    <row r="83" spans="2:57" s="110" customFormat="1" ht="39.75" customHeight="1" thickBot="1">
      <c r="B83" s="194" t="s">
        <v>84</v>
      </c>
      <c r="C83" s="1414"/>
      <c r="D83" s="1414"/>
      <c r="E83" s="1414"/>
      <c r="F83" s="1414"/>
      <c r="G83" s="1414"/>
      <c r="H83" s="1414"/>
      <c r="I83" s="1414"/>
      <c r="J83" s="1414"/>
      <c r="K83" s="1414"/>
      <c r="L83" s="1414"/>
      <c r="M83" s="1414"/>
      <c r="N83" s="1414"/>
      <c r="O83" s="1414"/>
      <c r="P83" s="1414"/>
      <c r="Q83" s="1414"/>
      <c r="R83" s="1414"/>
      <c r="S83" s="1414"/>
      <c r="T83" s="2508" t="s">
        <v>85</v>
      </c>
      <c r="U83" s="2509"/>
      <c r="V83" s="2509"/>
      <c r="W83" s="2509"/>
      <c r="X83" s="2509"/>
      <c r="Y83" s="2509"/>
      <c r="Z83" s="2509"/>
      <c r="AA83" s="2509"/>
      <c r="AB83" s="2509"/>
      <c r="AC83" s="2509"/>
      <c r="AD83" s="2510"/>
      <c r="AE83" s="2508" t="s">
        <v>86</v>
      </c>
      <c r="AF83" s="2509"/>
      <c r="AG83" s="2509"/>
      <c r="AH83" s="2509"/>
      <c r="AI83" s="2509"/>
      <c r="AJ83" s="2509"/>
      <c r="AK83" s="2509"/>
      <c r="AL83" s="2509"/>
      <c r="AM83" s="2509"/>
      <c r="AN83" s="2509"/>
      <c r="AO83" s="2509"/>
      <c r="AP83" s="2509"/>
      <c r="AQ83" s="2509"/>
      <c r="AR83" s="2509"/>
      <c r="AS83" s="2509"/>
      <c r="AT83" s="2509"/>
      <c r="AU83" s="2509"/>
      <c r="AV83" s="2509"/>
      <c r="AW83" s="2509"/>
      <c r="AX83" s="2509"/>
      <c r="AY83" s="2509"/>
      <c r="AZ83" s="2509"/>
      <c r="BA83" s="2509"/>
      <c r="BB83" s="2509"/>
      <c r="BC83" s="2509"/>
      <c r="BD83" s="2509"/>
      <c r="BE83" s="2510"/>
    </row>
    <row r="84" spans="2:57" s="110" customFormat="1" ht="39.75" customHeight="1">
      <c r="B84" s="1443"/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22"/>
      <c r="U84" s="1422"/>
      <c r="V84" s="1422"/>
      <c r="W84" s="1422"/>
      <c r="X84" s="1422"/>
      <c r="Y84" s="1422"/>
      <c r="Z84" s="1422"/>
      <c r="AA84" s="1422"/>
      <c r="AB84" s="1422"/>
      <c r="AC84" s="1422"/>
      <c r="AD84" s="1422"/>
      <c r="AE84" s="1422"/>
      <c r="AF84" s="1422"/>
      <c r="AG84" s="1422"/>
      <c r="AH84" s="1422"/>
      <c r="AI84" s="1422"/>
      <c r="AJ84" s="1422"/>
      <c r="AK84" s="1422"/>
      <c r="AL84" s="1422"/>
      <c r="AM84" s="1422"/>
      <c r="AN84" s="1422"/>
      <c r="AO84" s="1422"/>
      <c r="AP84" s="1422"/>
      <c r="AQ84" s="1422"/>
      <c r="AR84" s="1422"/>
      <c r="AS84" s="1422"/>
      <c r="AT84" s="1422"/>
      <c r="AU84" s="1845"/>
      <c r="AV84" s="1422"/>
      <c r="AW84" s="1422"/>
      <c r="AX84" s="1422"/>
      <c r="AY84" s="1422"/>
      <c r="AZ84" s="1422"/>
      <c r="BA84" s="1422"/>
      <c r="BB84" s="1422"/>
      <c r="BC84" s="1422"/>
      <c r="BD84" s="1422"/>
      <c r="BE84" s="1422"/>
    </row>
    <row r="85" spans="2:56" s="110" customFormat="1" ht="33.75" customHeight="1">
      <c r="B85" s="1414"/>
      <c r="C85" s="1414"/>
      <c r="D85" s="1414"/>
      <c r="E85" s="1414"/>
      <c r="F85" s="1414"/>
      <c r="G85" s="1414"/>
      <c r="H85" s="1414"/>
      <c r="I85" s="1414"/>
      <c r="J85" s="1414"/>
      <c r="K85" s="1414"/>
      <c r="L85" s="1414"/>
      <c r="M85" s="1414"/>
      <c r="N85" s="1414"/>
      <c r="O85" s="1414"/>
      <c r="P85" s="1414"/>
      <c r="Q85" s="1414"/>
      <c r="R85" s="1414"/>
      <c r="S85" s="1414"/>
      <c r="T85" s="1414"/>
      <c r="V85" s="1444"/>
      <c r="W85" s="1444"/>
      <c r="X85" s="1444"/>
      <c r="AE85" s="1460"/>
      <c r="AF85" s="2513" t="s">
        <v>297</v>
      </c>
      <c r="AG85" s="2513"/>
      <c r="AH85" s="2513"/>
      <c r="AI85" s="2513"/>
      <c r="AJ85" s="2513"/>
      <c r="AK85" s="2513"/>
      <c r="AL85" s="2513"/>
      <c r="AM85" s="2513"/>
      <c r="AN85" s="2513"/>
      <c r="AO85" s="2513"/>
      <c r="AP85" s="2513"/>
      <c r="AQ85" s="2513"/>
      <c r="AR85" s="2513"/>
      <c r="AS85" s="2513"/>
      <c r="AT85" s="2513"/>
      <c r="AU85" s="2513"/>
      <c r="AV85" s="2513"/>
      <c r="AW85" s="2513"/>
      <c r="AX85" s="2513"/>
      <c r="AY85" s="2513"/>
      <c r="AZ85" s="2513"/>
      <c r="BA85" s="2513"/>
      <c r="BB85" s="2513"/>
      <c r="BC85" s="2513"/>
      <c r="BD85" s="1445"/>
    </row>
    <row r="86" spans="21:56" s="110" customFormat="1" ht="117" customHeight="1">
      <c r="U86" s="1446"/>
      <c r="AA86" s="78"/>
      <c r="AE86" s="1460"/>
      <c r="AF86" s="1460"/>
      <c r="AG86" s="1460"/>
      <c r="AH86" s="1460"/>
      <c r="AI86" s="1460"/>
      <c r="AJ86" s="1460"/>
      <c r="AK86" s="1460"/>
      <c r="AL86" s="1460"/>
      <c r="AM86" s="1460"/>
      <c r="AN86" s="1460"/>
      <c r="AO86" s="1461"/>
      <c r="AP86" s="1461"/>
      <c r="AQ86" s="1461"/>
      <c r="AR86" s="1461"/>
      <c r="AS86" s="1461"/>
      <c r="AT86" s="1461"/>
      <c r="AU86" s="1461"/>
      <c r="AV86" s="1461"/>
      <c r="AW86" s="1461"/>
      <c r="AX86" s="1461"/>
      <c r="AY86" s="1461"/>
      <c r="AZ86" s="1461"/>
      <c r="BA86" s="1461"/>
      <c r="BB86" s="1461"/>
      <c r="BC86" s="1461"/>
      <c r="BD86" s="1445"/>
    </row>
    <row r="87" spans="21:53" s="110" customFormat="1" ht="52.5" customHeight="1">
      <c r="U87" s="2512" t="s">
        <v>298</v>
      </c>
      <c r="V87" s="2512"/>
      <c r="W87" s="2512"/>
      <c r="X87" s="1447"/>
      <c r="Y87" s="1448"/>
      <c r="Z87" s="1448"/>
      <c r="AA87" s="2514" t="s">
        <v>299</v>
      </c>
      <c r="AB87" s="2514"/>
      <c r="AC87" s="2514"/>
      <c r="AD87" s="1443" t="s">
        <v>72</v>
      </c>
      <c r="AE87" s="1449"/>
      <c r="AF87" s="1450"/>
      <c r="AH87" s="1410"/>
      <c r="AI87" s="1410"/>
      <c r="AJ87" s="2515" t="s">
        <v>300</v>
      </c>
      <c r="AK87" s="2515"/>
      <c r="AL87" s="2515"/>
      <c r="AM87" s="2515"/>
      <c r="AN87" s="2515"/>
      <c r="AO87" s="2515"/>
      <c r="AP87" s="2515"/>
      <c r="AQ87" s="2515"/>
      <c r="AR87" s="1447"/>
      <c r="AS87" s="1448"/>
      <c r="AT87" s="1448"/>
      <c r="AU87" s="1876"/>
      <c r="AW87" s="202" t="s">
        <v>301</v>
      </c>
      <c r="AX87" s="202"/>
      <c r="AY87" s="202"/>
      <c r="AZ87" s="1451"/>
      <c r="BA87" s="1443"/>
    </row>
    <row r="88" spans="21:52" s="110" customFormat="1" ht="42.75" customHeight="1">
      <c r="U88" s="1446"/>
      <c r="V88" s="1452"/>
      <c r="W88"/>
      <c r="X88" s="2502" t="s">
        <v>73</v>
      </c>
      <c r="Y88" s="2502"/>
      <c r="Z88" s="2502"/>
      <c r="AA88" s="2506" t="s">
        <v>74</v>
      </c>
      <c r="AB88" s="2506"/>
      <c r="AC88" s="2506"/>
      <c r="AD88" s="1450"/>
      <c r="AE88" s="1453"/>
      <c r="AF88" s="1450"/>
      <c r="AO88" s="1454"/>
      <c r="AP88"/>
      <c r="AQ88"/>
      <c r="AR88" s="2502" t="s">
        <v>73</v>
      </c>
      <c r="AS88" s="2502"/>
      <c r="AT88" s="2502"/>
      <c r="AU88" s="1460"/>
      <c r="AV88" s="1455"/>
      <c r="AW88" s="2506" t="s">
        <v>74</v>
      </c>
      <c r="AX88" s="2506"/>
      <c r="AY88" s="2506"/>
      <c r="AZ88" s="1450"/>
    </row>
    <row r="89" spans="2:47" s="240" customFormat="1" ht="17.25" customHeight="1">
      <c r="B89" s="2511"/>
      <c r="C89" s="2511"/>
      <c r="D89" s="2511"/>
      <c r="E89" s="2511"/>
      <c r="F89" s="2511"/>
      <c r="G89" s="2511"/>
      <c r="H89" s="2511"/>
      <c r="I89" s="2511"/>
      <c r="J89" s="2511"/>
      <c r="K89" s="2511"/>
      <c r="L89" s="2511"/>
      <c r="M89" s="2511"/>
      <c r="N89" s="2511"/>
      <c r="O89" s="2511"/>
      <c r="P89" s="2511"/>
      <c r="Q89" s="2511"/>
      <c r="R89" s="2511"/>
      <c r="S89" s="2511"/>
      <c r="T89" s="2511"/>
      <c r="U89" s="2511"/>
      <c r="V89" s="2511"/>
      <c r="W89" s="2511"/>
      <c r="X89" s="2511"/>
      <c r="Y89" s="2511"/>
      <c r="Z89" s="2511"/>
      <c r="AA89" s="1392"/>
      <c r="AP89" s="1456"/>
      <c r="AS89" s="1457"/>
      <c r="AU89" s="1883"/>
    </row>
    <row r="90" spans="25:47" s="110" customFormat="1" ht="18" customHeight="1">
      <c r="Y90" s="106"/>
      <c r="Z90" s="106"/>
      <c r="AA90" s="106"/>
      <c r="AB90" s="106"/>
      <c r="AC90" s="106"/>
      <c r="AD90" s="106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U90" s="1460"/>
    </row>
    <row r="93" spans="42:52" ht="81.75" customHeight="1">
      <c r="AP93" s="1197"/>
      <c r="AQ93" s="1197"/>
      <c r="AR93" s="1197"/>
      <c r="AS93" s="1197"/>
      <c r="AT93" s="1197"/>
      <c r="AU93" s="1633"/>
      <c r="AV93" s="1197"/>
      <c r="AW93" s="1197"/>
      <c r="AX93" s="1197"/>
      <c r="AY93" s="1197"/>
      <c r="AZ93" s="1197"/>
    </row>
  </sheetData>
  <sheetProtection/>
  <mergeCells count="205">
    <mergeCell ref="B1:BA1"/>
    <mergeCell ref="B2:BA2"/>
    <mergeCell ref="B3:BA3"/>
    <mergeCell ref="T4:U4"/>
    <mergeCell ref="X4:AR4"/>
    <mergeCell ref="T5:V5"/>
    <mergeCell ref="X5:AQ5"/>
    <mergeCell ref="AZ5:BC5"/>
    <mergeCell ref="W6:AB6"/>
    <mergeCell ref="AD6:AS6"/>
    <mergeCell ref="AZ6:BC6"/>
    <mergeCell ref="A7:V7"/>
    <mergeCell ref="W7:AS8"/>
    <mergeCell ref="AZ7:BD7"/>
    <mergeCell ref="T9:V9"/>
    <mergeCell ref="W9:AC9"/>
    <mergeCell ref="AD9:AS9"/>
    <mergeCell ref="AZ9:BF10"/>
    <mergeCell ref="W10:Z10"/>
    <mergeCell ref="AE10:AS10"/>
    <mergeCell ref="B12:B18"/>
    <mergeCell ref="T12:V18"/>
    <mergeCell ref="W12:AD18"/>
    <mergeCell ref="AE12:AF14"/>
    <mergeCell ref="AG12:AN14"/>
    <mergeCell ref="AO12:AO18"/>
    <mergeCell ref="AE15:AE18"/>
    <mergeCell ref="AF15:AF18"/>
    <mergeCell ref="AG15:AG18"/>
    <mergeCell ref="AH15:AN15"/>
    <mergeCell ref="AP15:AP18"/>
    <mergeCell ref="AQ15:AQ18"/>
    <mergeCell ref="AV15:AV18"/>
    <mergeCell ref="AW15:AW18"/>
    <mergeCell ref="AP12:AW14"/>
    <mergeCell ref="AX12:BE12"/>
    <mergeCell ref="AX13:BE13"/>
    <mergeCell ref="AX14:BE14"/>
    <mergeCell ref="T19:V19"/>
    <mergeCell ref="W19:AD19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W23:AD23"/>
    <mergeCell ref="BK16:BK18"/>
    <mergeCell ref="AX17:AX18"/>
    <mergeCell ref="AY17:BA17"/>
    <mergeCell ref="BB17:BB18"/>
    <mergeCell ref="BC17:BE17"/>
    <mergeCell ref="AR15:AR18"/>
    <mergeCell ref="AS15:AS18"/>
    <mergeCell ref="AT15:AT18"/>
    <mergeCell ref="AU15:AU18"/>
    <mergeCell ref="T24:V24"/>
    <mergeCell ref="W24:AC24"/>
    <mergeCell ref="T25:V25"/>
    <mergeCell ref="W25:AD25"/>
    <mergeCell ref="B20:BE20"/>
    <mergeCell ref="BI20:BI22"/>
    <mergeCell ref="B21:BE21"/>
    <mergeCell ref="T22:V22"/>
    <mergeCell ref="W22:AD22"/>
    <mergeCell ref="T23:V23"/>
    <mergeCell ref="T29:V29"/>
    <mergeCell ref="W29:AC29"/>
    <mergeCell ref="T26:V26"/>
    <mergeCell ref="W26:AC26"/>
    <mergeCell ref="T27:V27"/>
    <mergeCell ref="W27:AC27"/>
    <mergeCell ref="T28:V28"/>
    <mergeCell ref="W28:AC28"/>
    <mergeCell ref="B38:AD38"/>
    <mergeCell ref="B39:AD39"/>
    <mergeCell ref="B36:AD36"/>
    <mergeCell ref="B37:BE37"/>
    <mergeCell ref="B30:AD30"/>
    <mergeCell ref="B31:BE31"/>
    <mergeCell ref="T32:V32"/>
    <mergeCell ref="W32:AC32"/>
    <mergeCell ref="B33:AD33"/>
    <mergeCell ref="B34:BE34"/>
    <mergeCell ref="B40:BE40"/>
    <mergeCell ref="B41:BE41"/>
    <mergeCell ref="T42:V42"/>
    <mergeCell ref="W42:AD42"/>
    <mergeCell ref="T43:AD43"/>
    <mergeCell ref="T44:BE44"/>
    <mergeCell ref="T45:V45"/>
    <mergeCell ref="T48:AD48"/>
    <mergeCell ref="B49:AD49"/>
    <mergeCell ref="B50:AD50"/>
    <mergeCell ref="B51:B58"/>
    <mergeCell ref="U51:V51"/>
    <mergeCell ref="AB51:AD58"/>
    <mergeCell ref="T55:U55"/>
    <mergeCell ref="AE51:AO51"/>
    <mergeCell ref="U52:V52"/>
    <mergeCell ref="AE52:AO52"/>
    <mergeCell ref="U53:V53"/>
    <mergeCell ref="AE53:AO53"/>
    <mergeCell ref="U54:V54"/>
    <mergeCell ref="AE54:AO54"/>
    <mergeCell ref="AE55:AO55"/>
    <mergeCell ref="T56:U56"/>
    <mergeCell ref="AE56:AO56"/>
    <mergeCell ref="AE57:AO57"/>
    <mergeCell ref="T58:V58"/>
    <mergeCell ref="AE58:AO58"/>
    <mergeCell ref="B60:Z60"/>
    <mergeCell ref="AB60:AY60"/>
    <mergeCell ref="T61:U61"/>
    <mergeCell ref="W61:X61"/>
    <mergeCell ref="Y61:Z61"/>
    <mergeCell ref="AC61:AS61"/>
    <mergeCell ref="AT61:AY61"/>
    <mergeCell ref="T62:U62"/>
    <mergeCell ref="W62:X62"/>
    <mergeCell ref="Y62:Z62"/>
    <mergeCell ref="AC62:AS62"/>
    <mergeCell ref="AT62:AY62"/>
    <mergeCell ref="T63:U63"/>
    <mergeCell ref="W63:X63"/>
    <mergeCell ref="Y63:Z63"/>
    <mergeCell ref="AC63:AS63"/>
    <mergeCell ref="AT63:AY63"/>
    <mergeCell ref="T65:BC65"/>
    <mergeCell ref="B67:T69"/>
    <mergeCell ref="U67:U69"/>
    <mergeCell ref="V67:X69"/>
    <mergeCell ref="Y67:Z68"/>
    <mergeCell ref="AA67:AB68"/>
    <mergeCell ref="AE67:AH69"/>
    <mergeCell ref="AK67:AN69"/>
    <mergeCell ref="AO67:AP69"/>
    <mergeCell ref="AQ67:AV69"/>
    <mergeCell ref="AW67:AX68"/>
    <mergeCell ref="AY67:AZ68"/>
    <mergeCell ref="BA67:BA68"/>
    <mergeCell ref="B70:T72"/>
    <mergeCell ref="U70:U72"/>
    <mergeCell ref="V70:X70"/>
    <mergeCell ref="AE70:AH74"/>
    <mergeCell ref="AK70:AN74"/>
    <mergeCell ref="AO70:AP70"/>
    <mergeCell ref="AQ70:AV70"/>
    <mergeCell ref="V71:X71"/>
    <mergeCell ref="AO71:AP71"/>
    <mergeCell ref="AQ71:AV71"/>
    <mergeCell ref="V72:X72"/>
    <mergeCell ref="AO72:AP72"/>
    <mergeCell ref="AQ72:AV72"/>
    <mergeCell ref="V73:X73"/>
    <mergeCell ref="AO73:AP73"/>
    <mergeCell ref="AQ73:AV73"/>
    <mergeCell ref="V74:X74"/>
    <mergeCell ref="AO74:AP74"/>
    <mergeCell ref="AQ74:AV74"/>
    <mergeCell ref="B75:T77"/>
    <mergeCell ref="U75:U77"/>
    <mergeCell ref="V75:X75"/>
    <mergeCell ref="AE75:AH76"/>
    <mergeCell ref="AK75:AN76"/>
    <mergeCell ref="AO75:AP75"/>
    <mergeCell ref="AO77:AP77"/>
    <mergeCell ref="AQ75:AV75"/>
    <mergeCell ref="V76:X76"/>
    <mergeCell ref="AO76:AP76"/>
    <mergeCell ref="AQ76:AV76"/>
    <mergeCell ref="V77:X77"/>
    <mergeCell ref="AE77:AH78"/>
    <mergeCell ref="AK77:AN78"/>
    <mergeCell ref="AO78:AP78"/>
    <mergeCell ref="AQ77:AV77"/>
    <mergeCell ref="AQ78:AV78"/>
    <mergeCell ref="AX79:AZ79"/>
    <mergeCell ref="AG80:BA80"/>
    <mergeCell ref="U81:X81"/>
    <mergeCell ref="AG81:BA81"/>
    <mergeCell ref="T83:AD83"/>
    <mergeCell ref="AE83:BE83"/>
    <mergeCell ref="X79:Z79"/>
    <mergeCell ref="AU79:AW79"/>
    <mergeCell ref="AF85:BC85"/>
    <mergeCell ref="U87:W87"/>
    <mergeCell ref="AA87:AC87"/>
    <mergeCell ref="AJ87:AQ87"/>
    <mergeCell ref="X88:Z88"/>
    <mergeCell ref="AA88:AC88"/>
    <mergeCell ref="AR88:AT88"/>
    <mergeCell ref="AW88:AY88"/>
    <mergeCell ref="B89:Z89"/>
    <mergeCell ref="W45:AD45"/>
    <mergeCell ref="T46:V46"/>
    <mergeCell ref="T47:V47"/>
    <mergeCell ref="W46:AD46"/>
    <mergeCell ref="W47:AD47"/>
    <mergeCell ref="B78:T78"/>
    <mergeCell ref="V78:X78"/>
    <mergeCell ref="B73:T74"/>
    <mergeCell ref="U73:U74"/>
  </mergeCells>
  <printOptions horizontalCentered="1"/>
  <pageMargins left="0.11811023622047245" right="0.11811023622047245" top="0.1968503937007874" bottom="0.15748031496062992" header="0.1968503937007874" footer="0.11811023622047245"/>
  <pageSetup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"/>
  <sheetViews>
    <sheetView zoomScale="30" zoomScaleNormal="30" zoomScalePageLayoutView="0" workbookViewId="0" topLeftCell="A46">
      <selection activeCell="BB61" sqref="BB61"/>
    </sheetView>
  </sheetViews>
  <sheetFormatPr defaultColWidth="10.125" defaultRowHeight="12.75"/>
  <cols>
    <col min="1" max="1" width="34.375" style="1" customWidth="1"/>
    <col min="2" max="2" width="10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5.00390625" style="6" customWidth="1"/>
    <col min="33" max="33" width="15.75390625" style="6" customWidth="1"/>
    <col min="34" max="34" width="12.625" style="6" customWidth="1"/>
    <col min="35" max="35" width="10.75390625" style="6" customWidth="1"/>
    <col min="36" max="36" width="12.12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1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7" width="15.0039062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10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0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171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216"/>
      <c r="X5" s="2376" t="s">
        <v>212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 s="195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67.5" customHeight="1">
      <c r="W6" s="3039" t="s">
        <v>103</v>
      </c>
      <c r="X6" s="3039"/>
      <c r="Y6" s="3039"/>
      <c r="Z6" s="3039"/>
      <c r="AA6" s="3039"/>
      <c r="AB6" s="3039"/>
      <c r="AC6" s="204" t="s">
        <v>3</v>
      </c>
      <c r="AD6" s="3040" t="s">
        <v>170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5</v>
      </c>
      <c r="BA6" s="2278"/>
      <c r="BB6" s="2278"/>
      <c r="BC6" s="2278"/>
      <c r="BD6" s="17"/>
    </row>
    <row r="7" spans="1:56" ht="51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042" t="s">
        <v>206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24"/>
      <c r="AU7" s="210" t="s">
        <v>6</v>
      </c>
      <c r="AV7" s="211"/>
      <c r="AW7" s="211"/>
      <c r="AX7" s="211"/>
      <c r="AY7" s="211"/>
      <c r="AZ7" s="3043" t="s">
        <v>90</v>
      </c>
      <c r="BA7" s="3043"/>
      <c r="BB7" s="3043"/>
      <c r="BC7" s="3043"/>
      <c r="BD7" s="3043"/>
    </row>
    <row r="8" spans="1:56" ht="5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8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036"/>
      <c r="AF9" s="3036"/>
      <c r="AG9" s="3036"/>
      <c r="AH9" s="3036"/>
      <c r="AI9" s="3036"/>
      <c r="AJ9" s="3036"/>
      <c r="AK9" s="3036"/>
      <c r="AL9" s="3036"/>
      <c r="AM9" s="3036"/>
      <c r="AN9" s="3036"/>
      <c r="AO9" s="3036"/>
      <c r="AP9" s="3036"/>
      <c r="AQ9" s="3036"/>
      <c r="AR9" s="3036"/>
      <c r="AS9" s="3036"/>
      <c r="AT9" s="124"/>
      <c r="AU9" s="210" t="s">
        <v>7</v>
      </c>
      <c r="AV9" s="208"/>
      <c r="AW9" s="208"/>
      <c r="AX9" s="208"/>
      <c r="AY9" s="208"/>
      <c r="AZ9" s="3037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187" t="s">
        <v>211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3"/>
      <c r="AU10" s="212"/>
      <c r="AV10" s="206"/>
      <c r="AW10" s="206"/>
      <c r="AX10" s="206"/>
      <c r="AY10" s="206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8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278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207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694" t="s">
        <v>208</v>
      </c>
      <c r="AY14" s="2695"/>
      <c r="AZ14" s="2695"/>
      <c r="BA14" s="2695"/>
      <c r="BB14" s="2695"/>
      <c r="BC14" s="2695"/>
      <c r="BD14" s="2695"/>
      <c r="BE14" s="2696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209</v>
      </c>
      <c r="AY15" s="2319"/>
      <c r="AZ15" s="2319"/>
      <c r="BA15" s="2319"/>
      <c r="BB15" s="2318" t="s">
        <v>210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157</v>
      </c>
      <c r="AK16" s="3000"/>
      <c r="AL16" s="2997" t="s">
        <v>158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718">
        <v>30</v>
      </c>
    </row>
    <row r="20" spans="1:109" s="261" customFormat="1" ht="49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1:61" s="29" customFormat="1" ht="102" customHeight="1" thickBot="1">
      <c r="A22" s="505"/>
      <c r="B22" s="727">
        <v>1</v>
      </c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2974" t="s">
        <v>213</v>
      </c>
      <c r="U22" s="2975"/>
      <c r="V22" s="2976"/>
      <c r="W22" s="2977" t="s">
        <v>179</v>
      </c>
      <c r="X22" s="2944"/>
      <c r="Y22" s="2944"/>
      <c r="Z22" s="2944"/>
      <c r="AA22" s="2944"/>
      <c r="AB22" s="2944"/>
      <c r="AC22" s="2944"/>
      <c r="AD22" s="2944"/>
      <c r="AE22" s="729">
        <v>3</v>
      </c>
      <c r="AF22" s="730">
        <f>AE22*30</f>
        <v>90</v>
      </c>
      <c r="AG22" s="731">
        <f>SUM(AH22:AN22)</f>
        <v>36</v>
      </c>
      <c r="AH22" s="732">
        <v>18</v>
      </c>
      <c r="AI22" s="732"/>
      <c r="AJ22" s="732">
        <v>18</v>
      </c>
      <c r="AK22" s="732"/>
      <c r="AL22" s="733"/>
      <c r="AM22" s="733"/>
      <c r="AN22" s="733"/>
      <c r="AO22" s="734">
        <f>AF22-AG22</f>
        <v>54</v>
      </c>
      <c r="AP22" s="735"/>
      <c r="AQ22" s="736">
        <v>3</v>
      </c>
      <c r="AR22" s="736">
        <v>3</v>
      </c>
      <c r="AS22" s="736"/>
      <c r="AT22" s="737"/>
      <c r="AU22" s="736"/>
      <c r="AV22" s="736">
        <v>3</v>
      </c>
      <c r="AW22" s="738"/>
      <c r="AX22" s="735">
        <v>2</v>
      </c>
      <c r="AY22" s="736">
        <v>1</v>
      </c>
      <c r="AZ22" s="736">
        <v>1</v>
      </c>
      <c r="BA22" s="739"/>
      <c r="BB22" s="740"/>
      <c r="BC22" s="741"/>
      <c r="BD22" s="741"/>
      <c r="BE22" s="864"/>
      <c r="BI22" s="2973"/>
    </row>
    <row r="23" spans="1:61" s="29" customFormat="1" ht="102" customHeight="1" thickBot="1">
      <c r="A23" s="505"/>
      <c r="B23" s="793">
        <v>2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2954" t="s">
        <v>214</v>
      </c>
      <c r="U23" s="2978"/>
      <c r="V23" s="2979"/>
      <c r="W23" s="2980" t="s">
        <v>179</v>
      </c>
      <c r="X23" s="2981"/>
      <c r="Y23" s="2981"/>
      <c r="Z23" s="2981"/>
      <c r="AA23" s="2981"/>
      <c r="AB23" s="2981"/>
      <c r="AC23" s="2981"/>
      <c r="AD23" s="2981"/>
      <c r="AE23" s="744">
        <v>3</v>
      </c>
      <c r="AF23" s="730">
        <f>AE23*30</f>
        <v>90</v>
      </c>
      <c r="AG23" s="731">
        <f>SUM(AH23:AN23)</f>
        <v>36</v>
      </c>
      <c r="AH23" s="745">
        <v>18</v>
      </c>
      <c r="AI23" s="746"/>
      <c r="AJ23" s="745">
        <v>9</v>
      </c>
      <c r="AK23" s="746"/>
      <c r="AL23" s="745">
        <v>9</v>
      </c>
      <c r="AM23" s="746"/>
      <c r="AN23" s="747"/>
      <c r="AO23" s="734">
        <f>AF23-AG23</f>
        <v>54</v>
      </c>
      <c r="AP23" s="748"/>
      <c r="AQ23" s="749">
        <v>4</v>
      </c>
      <c r="AR23" s="749">
        <v>4</v>
      </c>
      <c r="AS23" s="749"/>
      <c r="AT23" s="750"/>
      <c r="AU23" s="749"/>
      <c r="AV23" s="749"/>
      <c r="AW23" s="751"/>
      <c r="AX23" s="748"/>
      <c r="AY23" s="749"/>
      <c r="AZ23" s="749"/>
      <c r="BA23" s="749"/>
      <c r="BB23" s="752">
        <v>2</v>
      </c>
      <c r="BC23" s="753">
        <v>1</v>
      </c>
      <c r="BD23" s="753">
        <v>0.5</v>
      </c>
      <c r="BE23" s="1510">
        <v>0.5</v>
      </c>
      <c r="BI23" s="719"/>
    </row>
    <row r="24" spans="1:57" s="29" customFormat="1" ht="99.75" customHeight="1" thickBot="1">
      <c r="A24" s="505"/>
      <c r="B24" s="2364" t="s">
        <v>148</v>
      </c>
      <c r="C24" s="2365"/>
      <c r="D24" s="2365"/>
      <c r="E24" s="2365"/>
      <c r="F24" s="2365"/>
      <c r="G24" s="2365"/>
      <c r="H24" s="2365"/>
      <c r="I24" s="2365"/>
      <c r="J24" s="2365"/>
      <c r="K24" s="2365"/>
      <c r="L24" s="2365"/>
      <c r="M24" s="2365"/>
      <c r="N24" s="2365"/>
      <c r="O24" s="2365"/>
      <c r="P24" s="2365"/>
      <c r="Q24" s="2365"/>
      <c r="R24" s="2365"/>
      <c r="S24" s="2365"/>
      <c r="T24" s="2366"/>
      <c r="U24" s="2366"/>
      <c r="V24" s="2366"/>
      <c r="W24" s="2365"/>
      <c r="X24" s="2365"/>
      <c r="Y24" s="2365"/>
      <c r="Z24" s="2365"/>
      <c r="AA24" s="2365"/>
      <c r="AB24" s="2365"/>
      <c r="AC24" s="2365"/>
      <c r="AD24" s="2365"/>
      <c r="AE24" s="879">
        <f>SUM(AE22:AE23)</f>
        <v>6</v>
      </c>
      <c r="AF24" s="231">
        <f>SUM(AF22:AF23)</f>
        <v>180</v>
      </c>
      <c r="AG24" s="231">
        <f>SUM(AG22:AG23)</f>
        <v>72</v>
      </c>
      <c r="AH24" s="231">
        <f>SUM(AH22:AH23)</f>
        <v>36</v>
      </c>
      <c r="AI24" s="231"/>
      <c r="AJ24" s="231">
        <f>SUM(AJ22:AJ23)</f>
        <v>27</v>
      </c>
      <c r="AK24" s="231"/>
      <c r="AL24" s="232">
        <f>SUM(AL22:AL23)</f>
        <v>9</v>
      </c>
      <c r="AM24" s="232"/>
      <c r="AN24" s="232"/>
      <c r="AO24" s="680">
        <f>SUM(AO22:AO23)</f>
        <v>108</v>
      </c>
      <c r="AP24" s="235"/>
      <c r="AQ24" s="233">
        <v>2</v>
      </c>
      <c r="AR24" s="233">
        <v>2</v>
      </c>
      <c r="AS24" s="234"/>
      <c r="AT24" s="235"/>
      <c r="AU24" s="233"/>
      <c r="AV24" s="233">
        <v>1</v>
      </c>
      <c r="AW24" s="236"/>
      <c r="AX24" s="488">
        <f aca="true" t="shared" si="0" ref="AX24:BE24">SUM(AX22:AX23)</f>
        <v>2</v>
      </c>
      <c r="AY24" s="476">
        <f t="shared" si="0"/>
        <v>1</v>
      </c>
      <c r="AZ24" s="476">
        <f t="shared" si="0"/>
        <v>1</v>
      </c>
      <c r="BA24" s="477">
        <f t="shared" si="0"/>
        <v>0</v>
      </c>
      <c r="BB24" s="489">
        <f t="shared" si="0"/>
        <v>2</v>
      </c>
      <c r="BC24" s="490">
        <f t="shared" si="0"/>
        <v>1</v>
      </c>
      <c r="BD24" s="490">
        <f t="shared" si="0"/>
        <v>0.5</v>
      </c>
      <c r="BE24" s="726">
        <f t="shared" si="0"/>
        <v>0.5</v>
      </c>
    </row>
    <row r="25" spans="1:57" s="29" customFormat="1" ht="49.5" customHeight="1" thickBot="1">
      <c r="A25" s="505"/>
      <c r="B25" s="2301" t="s">
        <v>109</v>
      </c>
      <c r="C25" s="2302"/>
      <c r="D25" s="2302"/>
      <c r="E25" s="2302"/>
      <c r="F25" s="2302"/>
      <c r="G25" s="2302"/>
      <c r="H25" s="2302"/>
      <c r="I25" s="2302"/>
      <c r="J25" s="2302"/>
      <c r="K25" s="2302"/>
      <c r="L25" s="2302"/>
      <c r="M25" s="2302"/>
      <c r="N25" s="2302"/>
      <c r="O25" s="2302"/>
      <c r="P25" s="2302"/>
      <c r="Q25" s="2302"/>
      <c r="R25" s="2302"/>
      <c r="S25" s="2302"/>
      <c r="T25" s="2971"/>
      <c r="U25" s="2971"/>
      <c r="V25" s="2971"/>
      <c r="W25" s="2971"/>
      <c r="X25" s="2971"/>
      <c r="Y25" s="2971"/>
      <c r="Z25" s="2971"/>
      <c r="AA25" s="2971"/>
      <c r="AB25" s="2971"/>
      <c r="AC25" s="2971"/>
      <c r="AD25" s="2971"/>
      <c r="AE25" s="2302"/>
      <c r="AF25" s="2302"/>
      <c r="AG25" s="2302"/>
      <c r="AH25" s="2302"/>
      <c r="AI25" s="2302"/>
      <c r="AJ25" s="2302"/>
      <c r="AK25" s="2302"/>
      <c r="AL25" s="2302"/>
      <c r="AM25" s="2302"/>
      <c r="AN25" s="2302"/>
      <c r="AO25" s="2302"/>
      <c r="AP25" s="2302"/>
      <c r="AQ25" s="2302"/>
      <c r="AR25" s="2302"/>
      <c r="AS25" s="2302"/>
      <c r="AT25" s="2302"/>
      <c r="AU25" s="2302"/>
      <c r="AV25" s="2302"/>
      <c r="AW25" s="2302"/>
      <c r="AX25" s="2302"/>
      <c r="AY25" s="2302"/>
      <c r="AZ25" s="2302"/>
      <c r="BA25" s="2302"/>
      <c r="BB25" s="2302"/>
      <c r="BC25" s="2302"/>
      <c r="BD25" s="2302"/>
      <c r="BE25" s="2303"/>
    </row>
    <row r="26" spans="1:57" s="29" customFormat="1" ht="71.25" customHeight="1" thickBot="1">
      <c r="A26" s="505"/>
      <c r="B26" s="865">
        <v>3</v>
      </c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2982" t="s">
        <v>215</v>
      </c>
      <c r="U26" s="2982"/>
      <c r="V26" s="2983"/>
      <c r="W26" s="2984" t="s">
        <v>187</v>
      </c>
      <c r="X26" s="2985"/>
      <c r="Y26" s="2985"/>
      <c r="Z26" s="2985"/>
      <c r="AA26" s="2985"/>
      <c r="AB26" s="2985"/>
      <c r="AC26" s="2985"/>
      <c r="AD26" s="2986"/>
      <c r="AE26" s="792">
        <v>4.5</v>
      </c>
      <c r="AF26" s="791">
        <f>AE26*30</f>
        <v>135</v>
      </c>
      <c r="AG26" s="756">
        <f>SUM(AH26:AN26)</f>
        <v>72</v>
      </c>
      <c r="AH26" s="757">
        <v>36</v>
      </c>
      <c r="AI26" s="757"/>
      <c r="AJ26" s="757">
        <v>18</v>
      </c>
      <c r="AK26" s="757"/>
      <c r="AL26" s="758">
        <v>18</v>
      </c>
      <c r="AM26" s="758"/>
      <c r="AN26" s="758"/>
      <c r="AO26" s="759">
        <f>AF26-AG26</f>
        <v>63</v>
      </c>
      <c r="AP26" s="760">
        <v>3</v>
      </c>
      <c r="AQ26" s="760"/>
      <c r="AR26" s="760"/>
      <c r="AS26" s="760"/>
      <c r="AT26" s="761"/>
      <c r="AU26" s="760">
        <v>3</v>
      </c>
      <c r="AV26" s="760"/>
      <c r="AW26" s="762"/>
      <c r="AX26" s="763">
        <v>4</v>
      </c>
      <c r="AY26" s="760">
        <v>2</v>
      </c>
      <c r="AZ26" s="760">
        <v>1</v>
      </c>
      <c r="BA26" s="760">
        <v>1</v>
      </c>
      <c r="BB26" s="764"/>
      <c r="BC26" s="765"/>
      <c r="BD26" s="765"/>
      <c r="BE26" s="866"/>
    </row>
    <row r="27" spans="1:57" s="29" customFormat="1" ht="71.25" customHeight="1" thickBot="1">
      <c r="A27" s="505"/>
      <c r="B27" s="780">
        <v>4</v>
      </c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2987" t="s">
        <v>216</v>
      </c>
      <c r="U27" s="2988"/>
      <c r="V27" s="2989"/>
      <c r="W27" s="2870" t="s">
        <v>187</v>
      </c>
      <c r="X27" s="2871"/>
      <c r="Y27" s="2871"/>
      <c r="Z27" s="2871"/>
      <c r="AA27" s="2871"/>
      <c r="AB27" s="2871"/>
      <c r="AC27" s="2871"/>
      <c r="AD27" s="2872"/>
      <c r="AE27" s="754">
        <v>3.5</v>
      </c>
      <c r="AF27" s="755">
        <f>AE27*30</f>
        <v>105</v>
      </c>
      <c r="AG27" s="756">
        <f>SUM(AH27:AN27)</f>
        <v>45</v>
      </c>
      <c r="AH27" s="757">
        <v>27</v>
      </c>
      <c r="AI27" s="757"/>
      <c r="AJ27" s="757">
        <v>18</v>
      </c>
      <c r="AK27" s="757"/>
      <c r="AL27" s="758"/>
      <c r="AM27" s="758"/>
      <c r="AN27" s="758"/>
      <c r="AO27" s="759">
        <f>AF27-AG27</f>
        <v>60</v>
      </c>
      <c r="AP27" s="760">
        <v>3</v>
      </c>
      <c r="AQ27" s="760"/>
      <c r="AR27" s="760"/>
      <c r="AS27" s="760"/>
      <c r="AT27" s="761"/>
      <c r="AU27" s="760"/>
      <c r="AV27" s="760">
        <v>3</v>
      </c>
      <c r="AW27" s="762"/>
      <c r="AX27" s="763">
        <v>2.5</v>
      </c>
      <c r="AY27" s="760">
        <v>1.5</v>
      </c>
      <c r="AZ27" s="760">
        <v>1</v>
      </c>
      <c r="BA27" s="760"/>
      <c r="BB27" s="764"/>
      <c r="BC27" s="765"/>
      <c r="BD27" s="765"/>
      <c r="BE27" s="867"/>
    </row>
    <row r="28" spans="1:57" s="29" customFormat="1" ht="71.25" customHeight="1">
      <c r="A28" s="505"/>
      <c r="B28" s="803">
        <v>5</v>
      </c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2876" t="s">
        <v>217</v>
      </c>
      <c r="U28" s="2877"/>
      <c r="V28" s="2878"/>
      <c r="W28" s="2870" t="s">
        <v>187</v>
      </c>
      <c r="X28" s="2871"/>
      <c r="Y28" s="2871"/>
      <c r="Z28" s="2871"/>
      <c r="AA28" s="2871"/>
      <c r="AB28" s="2871"/>
      <c r="AC28" s="2871"/>
      <c r="AD28" s="2872"/>
      <c r="AE28" s="754">
        <v>5</v>
      </c>
      <c r="AF28" s="755">
        <f>AE28*30</f>
        <v>150</v>
      </c>
      <c r="AG28" s="756">
        <f>SUM(AH28:AN28)</f>
        <v>72</v>
      </c>
      <c r="AH28" s="757">
        <v>36</v>
      </c>
      <c r="AI28" s="757"/>
      <c r="AJ28" s="757"/>
      <c r="AK28" s="757"/>
      <c r="AL28" s="758">
        <v>36</v>
      </c>
      <c r="AM28" s="758"/>
      <c r="AN28" s="758"/>
      <c r="AO28" s="759">
        <f>AF28-AG28</f>
        <v>78</v>
      </c>
      <c r="AP28" s="760"/>
      <c r="AQ28" s="760">
        <v>3</v>
      </c>
      <c r="AR28" s="760"/>
      <c r="AS28" s="760"/>
      <c r="AT28" s="761"/>
      <c r="AU28" s="760">
        <v>3</v>
      </c>
      <c r="AV28" s="760"/>
      <c r="AW28" s="762"/>
      <c r="AX28" s="763">
        <v>4</v>
      </c>
      <c r="AY28" s="760">
        <v>2</v>
      </c>
      <c r="AZ28" s="760"/>
      <c r="BA28" s="760">
        <v>2</v>
      </c>
      <c r="BB28" s="793"/>
      <c r="BC28" s="742"/>
      <c r="BD28" s="742"/>
      <c r="BE28" s="868"/>
    </row>
    <row r="29" spans="1:57" s="29" customFormat="1" ht="71.25" customHeight="1">
      <c r="A29" s="505"/>
      <c r="B29" s="793">
        <v>6</v>
      </c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2873" t="s">
        <v>218</v>
      </c>
      <c r="U29" s="2874"/>
      <c r="V29" s="2875"/>
      <c r="W29" s="2952" t="s">
        <v>187</v>
      </c>
      <c r="X29" s="2953"/>
      <c r="Y29" s="2953"/>
      <c r="Z29" s="2953"/>
      <c r="AA29" s="2953"/>
      <c r="AB29" s="2953"/>
      <c r="AC29" s="2953"/>
      <c r="AD29" s="2872"/>
      <c r="AE29" s="794">
        <v>6</v>
      </c>
      <c r="AF29" s="755">
        <f>AE29*30</f>
        <v>180</v>
      </c>
      <c r="AG29" s="756">
        <f>SUM(AH29:AN29)</f>
        <v>90</v>
      </c>
      <c r="AH29" s="746">
        <v>36</v>
      </c>
      <c r="AI29" s="757"/>
      <c r="AJ29" s="746"/>
      <c r="AK29" s="757"/>
      <c r="AL29" s="747">
        <v>54</v>
      </c>
      <c r="AM29" s="758"/>
      <c r="AN29" s="758"/>
      <c r="AO29" s="759">
        <f>AF29-AG29</f>
        <v>90</v>
      </c>
      <c r="AP29" s="787">
        <v>4</v>
      </c>
      <c r="AQ29" s="787"/>
      <c r="AR29" s="787"/>
      <c r="AS29" s="787"/>
      <c r="AT29" s="795"/>
      <c r="AU29" s="787"/>
      <c r="AV29" s="787"/>
      <c r="AW29" s="796"/>
      <c r="AX29" s="797"/>
      <c r="AY29" s="787"/>
      <c r="AZ29" s="787"/>
      <c r="BA29" s="787"/>
      <c r="BB29" s="793">
        <v>5</v>
      </c>
      <c r="BC29" s="742">
        <v>2</v>
      </c>
      <c r="BD29" s="742"/>
      <c r="BE29" s="869">
        <v>3</v>
      </c>
    </row>
    <row r="30" spans="1:57" s="29" customFormat="1" ht="71.25" customHeight="1" thickBot="1">
      <c r="A30" s="505"/>
      <c r="B30" s="803">
        <v>7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2954" t="s">
        <v>230</v>
      </c>
      <c r="U30" s="2978"/>
      <c r="V30" s="2979"/>
      <c r="W30" s="2870" t="s">
        <v>187</v>
      </c>
      <c r="X30" s="2871"/>
      <c r="Y30" s="2871"/>
      <c r="Z30" s="2871"/>
      <c r="AA30" s="2871"/>
      <c r="AB30" s="2871"/>
      <c r="AC30" s="2871"/>
      <c r="AD30" s="2871"/>
      <c r="AE30" s="746">
        <v>1</v>
      </c>
      <c r="AF30" s="746">
        <f>AE30*30</f>
        <v>30</v>
      </c>
      <c r="AG30" s="746">
        <f>SUM(AH30:AN30)</f>
        <v>0</v>
      </c>
      <c r="AH30" s="746"/>
      <c r="AI30" s="746"/>
      <c r="AJ30" s="746"/>
      <c r="AK30" s="746"/>
      <c r="AL30" s="746"/>
      <c r="AM30" s="746"/>
      <c r="AN30" s="746"/>
      <c r="AO30" s="746">
        <f>AF30-AG30</f>
        <v>30</v>
      </c>
      <c r="AP30" s="787"/>
      <c r="AQ30" s="787"/>
      <c r="AR30" s="787"/>
      <c r="AS30" s="787"/>
      <c r="AT30" s="787">
        <v>4</v>
      </c>
      <c r="AU30" s="787"/>
      <c r="AV30" s="787"/>
      <c r="AW30" s="787"/>
      <c r="AX30" s="787"/>
      <c r="AY30" s="787"/>
      <c r="AZ30" s="787"/>
      <c r="BA30" s="787"/>
      <c r="BB30" s="742" t="s">
        <v>231</v>
      </c>
      <c r="BC30" s="742"/>
      <c r="BD30" s="742"/>
      <c r="BE30" s="869"/>
    </row>
    <row r="31" spans="1:57" s="29" customFormat="1" ht="43.5" customHeight="1" thickBot="1">
      <c r="A31" s="505"/>
      <c r="B31" s="2630" t="s">
        <v>149</v>
      </c>
      <c r="C31" s="2632"/>
      <c r="D31" s="2632"/>
      <c r="E31" s="2632"/>
      <c r="F31" s="2632"/>
      <c r="G31" s="2632"/>
      <c r="H31" s="2632"/>
      <c r="I31" s="2632"/>
      <c r="J31" s="2632"/>
      <c r="K31" s="2632"/>
      <c r="L31" s="2632"/>
      <c r="M31" s="2632"/>
      <c r="N31" s="2632"/>
      <c r="O31" s="2632"/>
      <c r="P31" s="2632"/>
      <c r="Q31" s="2632"/>
      <c r="R31" s="2632"/>
      <c r="S31" s="2632"/>
      <c r="T31" s="2632"/>
      <c r="U31" s="2632"/>
      <c r="V31" s="2632"/>
      <c r="W31" s="2632"/>
      <c r="X31" s="2632"/>
      <c r="Y31" s="2632"/>
      <c r="Z31" s="2632"/>
      <c r="AA31" s="2632"/>
      <c r="AB31" s="2632"/>
      <c r="AC31" s="2632"/>
      <c r="AD31" s="2972"/>
      <c r="AE31" s="870">
        <v>20</v>
      </c>
      <c r="AF31" s="871">
        <v>600</v>
      </c>
      <c r="AG31" s="872">
        <v>279</v>
      </c>
      <c r="AH31" s="873">
        <v>135</v>
      </c>
      <c r="AI31" s="873"/>
      <c r="AJ31" s="873">
        <v>36</v>
      </c>
      <c r="AK31" s="873"/>
      <c r="AL31" s="874">
        <v>108</v>
      </c>
      <c r="AM31" s="874"/>
      <c r="AN31" s="874"/>
      <c r="AO31" s="875">
        <v>321</v>
      </c>
      <c r="AP31" s="876">
        <v>3</v>
      </c>
      <c r="AQ31" s="861">
        <v>1</v>
      </c>
      <c r="AR31" s="861"/>
      <c r="AS31" s="877"/>
      <c r="AT31" s="876">
        <v>1</v>
      </c>
      <c r="AU31" s="861">
        <v>2</v>
      </c>
      <c r="AV31" s="861">
        <v>1</v>
      </c>
      <c r="AW31" s="878"/>
      <c r="AX31" s="860">
        <v>10.5</v>
      </c>
      <c r="AY31" s="861">
        <v>5.5</v>
      </c>
      <c r="AZ31" s="861">
        <v>2</v>
      </c>
      <c r="BA31" s="861">
        <v>3</v>
      </c>
      <c r="BB31" s="785">
        <v>5</v>
      </c>
      <c r="BC31" s="786">
        <v>2</v>
      </c>
      <c r="BD31" s="786"/>
      <c r="BE31" s="726">
        <v>3</v>
      </c>
    </row>
    <row r="32" spans="1:57" s="29" customFormat="1" ht="43.5" customHeight="1" thickBot="1">
      <c r="A32" s="259"/>
      <c r="B32" s="2315" t="s">
        <v>110</v>
      </c>
      <c r="C32" s="2316"/>
      <c r="D32" s="2316"/>
      <c r="E32" s="2316"/>
      <c r="F32" s="2316"/>
      <c r="G32" s="2316"/>
      <c r="H32" s="2316"/>
      <c r="I32" s="2316"/>
      <c r="J32" s="2316"/>
      <c r="K32" s="2316"/>
      <c r="L32" s="2316"/>
      <c r="M32" s="2316"/>
      <c r="N32" s="2316"/>
      <c r="O32" s="2316"/>
      <c r="P32" s="2316"/>
      <c r="Q32" s="2316"/>
      <c r="R32" s="2316"/>
      <c r="S32" s="2316"/>
      <c r="T32" s="2316"/>
      <c r="U32" s="2316"/>
      <c r="V32" s="2316"/>
      <c r="W32" s="2316"/>
      <c r="X32" s="2316"/>
      <c r="Y32" s="2316"/>
      <c r="Z32" s="2316"/>
      <c r="AA32" s="2316"/>
      <c r="AB32" s="2316"/>
      <c r="AC32" s="2316"/>
      <c r="AD32" s="2316"/>
      <c r="AE32" s="2316"/>
      <c r="AF32" s="2316"/>
      <c r="AG32" s="2316"/>
      <c r="AH32" s="2316"/>
      <c r="AI32" s="2316"/>
      <c r="AJ32" s="2316"/>
      <c r="AK32" s="2316"/>
      <c r="AL32" s="2316"/>
      <c r="AM32" s="2316"/>
      <c r="AN32" s="2316"/>
      <c r="AO32" s="2316"/>
      <c r="AP32" s="2316"/>
      <c r="AQ32" s="2316"/>
      <c r="AR32" s="2316"/>
      <c r="AS32" s="2316"/>
      <c r="AT32" s="2316"/>
      <c r="AU32" s="2316"/>
      <c r="AV32" s="2316"/>
      <c r="AW32" s="2316"/>
      <c r="AX32" s="2316"/>
      <c r="AY32" s="2316"/>
      <c r="AZ32" s="2316"/>
      <c r="BA32" s="2316"/>
      <c r="BB32" s="2316"/>
      <c r="BC32" s="2316"/>
      <c r="BD32" s="2316"/>
      <c r="BE32" s="2317"/>
    </row>
    <row r="33" spans="1:57" s="29" customFormat="1" ht="43.5" customHeight="1" thickBot="1">
      <c r="A33" s="505"/>
      <c r="B33" s="780">
        <v>8</v>
      </c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2879" t="s">
        <v>219</v>
      </c>
      <c r="U33" s="2880"/>
      <c r="V33" s="2881"/>
      <c r="W33" s="2968" t="s">
        <v>220</v>
      </c>
      <c r="X33" s="2969"/>
      <c r="Y33" s="2969"/>
      <c r="Z33" s="2969"/>
      <c r="AA33" s="2969"/>
      <c r="AB33" s="2969"/>
      <c r="AC33" s="2969"/>
      <c r="AD33" s="2970"/>
      <c r="AE33" s="789">
        <v>2</v>
      </c>
      <c r="AF33" s="790">
        <f>AE33*30</f>
        <v>60</v>
      </c>
      <c r="AG33" s="731">
        <f>SUM(AH33:AN33)</f>
        <v>36</v>
      </c>
      <c r="AH33" s="732">
        <v>18</v>
      </c>
      <c r="AI33" s="798"/>
      <c r="AJ33" s="732">
        <v>18</v>
      </c>
      <c r="AK33" s="798"/>
      <c r="AL33" s="733"/>
      <c r="AM33" s="799"/>
      <c r="AN33" s="799"/>
      <c r="AO33" s="734">
        <f>AF33-AG33</f>
        <v>24</v>
      </c>
      <c r="AP33" s="735"/>
      <c r="AQ33" s="736">
        <v>3</v>
      </c>
      <c r="AR33" s="736"/>
      <c r="AS33" s="736"/>
      <c r="AT33" s="737"/>
      <c r="AU33" s="736"/>
      <c r="AV33" s="736"/>
      <c r="AW33" s="800"/>
      <c r="AX33" s="801">
        <v>2</v>
      </c>
      <c r="AY33" s="802">
        <v>1</v>
      </c>
      <c r="AZ33" s="802">
        <v>1</v>
      </c>
      <c r="BA33" s="802"/>
      <c r="BB33" s="735"/>
      <c r="BC33" s="736"/>
      <c r="BD33" s="736"/>
      <c r="BE33" s="736"/>
    </row>
    <row r="34" spans="1:57" s="29" customFormat="1" ht="49.5" customHeight="1" thickBot="1">
      <c r="A34" s="505"/>
      <c r="B34" s="507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960"/>
      <c r="U34" s="2961"/>
      <c r="V34" s="2962"/>
      <c r="W34" s="2963"/>
      <c r="X34" s="2964"/>
      <c r="Y34" s="2964"/>
      <c r="Z34" s="2964"/>
      <c r="AA34" s="2964"/>
      <c r="AB34" s="2964"/>
      <c r="AC34" s="2964"/>
      <c r="AD34" s="2965"/>
      <c r="AE34" s="508"/>
      <c r="AF34" s="509"/>
      <c r="AG34" s="509"/>
      <c r="AH34" s="509"/>
      <c r="AI34" s="509"/>
      <c r="AJ34" s="509"/>
      <c r="AK34" s="509"/>
      <c r="AL34" s="510"/>
      <c r="AM34" s="510"/>
      <c r="AN34" s="510"/>
      <c r="AO34" s="679"/>
      <c r="AP34" s="592"/>
      <c r="AQ34" s="479"/>
      <c r="AR34" s="479"/>
      <c r="AS34" s="511"/>
      <c r="AT34" s="478"/>
      <c r="AU34" s="479"/>
      <c r="AV34" s="479"/>
      <c r="AW34" s="480"/>
      <c r="AX34" s="478"/>
      <c r="AY34" s="479"/>
      <c r="AZ34" s="479"/>
      <c r="BA34" s="479"/>
      <c r="BB34" s="478"/>
      <c r="BC34" s="479"/>
      <c r="BD34" s="479"/>
      <c r="BE34" s="511"/>
    </row>
    <row r="35" spans="1:57" s="29" customFormat="1" ht="49.5" customHeight="1" thickBot="1">
      <c r="A35" s="259"/>
      <c r="B35" s="2364" t="s">
        <v>150</v>
      </c>
      <c r="C35" s="2365"/>
      <c r="D35" s="2365"/>
      <c r="E35" s="2365"/>
      <c r="F35" s="2365"/>
      <c r="G35" s="2365"/>
      <c r="H35" s="2365"/>
      <c r="I35" s="2365"/>
      <c r="J35" s="2365"/>
      <c r="K35" s="2365"/>
      <c r="L35" s="2365"/>
      <c r="M35" s="2365"/>
      <c r="N35" s="2365"/>
      <c r="O35" s="2365"/>
      <c r="P35" s="2365"/>
      <c r="Q35" s="2365"/>
      <c r="R35" s="2365"/>
      <c r="S35" s="2365"/>
      <c r="T35" s="2365"/>
      <c r="U35" s="2365"/>
      <c r="V35" s="2365"/>
      <c r="W35" s="2365"/>
      <c r="X35" s="2365"/>
      <c r="Y35" s="2365"/>
      <c r="Z35" s="2365"/>
      <c r="AA35" s="2365"/>
      <c r="AB35" s="2365"/>
      <c r="AC35" s="2365"/>
      <c r="AD35" s="2377"/>
      <c r="AE35" s="225">
        <v>2</v>
      </c>
      <c r="AF35" s="226">
        <v>60</v>
      </c>
      <c r="AG35" s="226">
        <v>36</v>
      </c>
      <c r="AH35" s="226">
        <v>18</v>
      </c>
      <c r="AI35" s="226"/>
      <c r="AJ35" s="226">
        <v>18</v>
      </c>
      <c r="AK35" s="226"/>
      <c r="AL35" s="227"/>
      <c r="AM35" s="227"/>
      <c r="AN35" s="227"/>
      <c r="AO35" s="681">
        <v>24</v>
      </c>
      <c r="AP35" s="230"/>
      <c r="AQ35" s="228">
        <v>1</v>
      </c>
      <c r="AR35" s="228"/>
      <c r="AS35" s="229"/>
      <c r="AT35" s="230"/>
      <c r="AU35" s="228"/>
      <c r="AV35" s="228"/>
      <c r="AW35" s="491"/>
      <c r="AX35" s="516">
        <v>2</v>
      </c>
      <c r="AY35" s="517">
        <v>1</v>
      </c>
      <c r="AZ35" s="517">
        <v>1</v>
      </c>
      <c r="BA35" s="517"/>
      <c r="BB35" s="492"/>
      <c r="BC35" s="228"/>
      <c r="BD35" s="228"/>
      <c r="BE35" s="229"/>
    </row>
    <row r="36" spans="1:57" s="29" customFormat="1" ht="49.5" customHeight="1" thickBot="1">
      <c r="A36" s="259"/>
      <c r="B36" s="2315" t="s">
        <v>111</v>
      </c>
      <c r="C36" s="2316"/>
      <c r="D36" s="2316"/>
      <c r="E36" s="2316"/>
      <c r="F36" s="2316"/>
      <c r="G36" s="2316"/>
      <c r="H36" s="2316"/>
      <c r="I36" s="2316"/>
      <c r="J36" s="2316"/>
      <c r="K36" s="2316"/>
      <c r="L36" s="2316"/>
      <c r="M36" s="2316"/>
      <c r="N36" s="2316"/>
      <c r="O36" s="2316"/>
      <c r="P36" s="2316"/>
      <c r="Q36" s="2316"/>
      <c r="R36" s="2316"/>
      <c r="S36" s="2316"/>
      <c r="T36" s="2316"/>
      <c r="U36" s="2316"/>
      <c r="V36" s="2316"/>
      <c r="W36" s="2316"/>
      <c r="X36" s="2316"/>
      <c r="Y36" s="2316"/>
      <c r="Z36" s="2316"/>
      <c r="AA36" s="2316"/>
      <c r="AB36" s="2316"/>
      <c r="AC36" s="2316"/>
      <c r="AD36" s="2316"/>
      <c r="AE36" s="2966"/>
      <c r="AF36" s="2966"/>
      <c r="AG36" s="2966"/>
      <c r="AH36" s="2966"/>
      <c r="AI36" s="2966"/>
      <c r="AJ36" s="2966"/>
      <c r="AK36" s="2966"/>
      <c r="AL36" s="2966"/>
      <c r="AM36" s="2966"/>
      <c r="AN36" s="2966"/>
      <c r="AO36" s="2966"/>
      <c r="AP36" s="2966"/>
      <c r="AQ36" s="2966"/>
      <c r="AR36" s="2966"/>
      <c r="AS36" s="2966"/>
      <c r="AT36" s="2966"/>
      <c r="AU36" s="2966"/>
      <c r="AV36" s="2966"/>
      <c r="AW36" s="2966"/>
      <c r="AX36" s="2966"/>
      <c r="AY36" s="2966"/>
      <c r="AZ36" s="2966"/>
      <c r="BA36" s="2966"/>
      <c r="BB36" s="2966"/>
      <c r="BC36" s="2966"/>
      <c r="BD36" s="2966"/>
      <c r="BE36" s="2967"/>
    </row>
    <row r="37" spans="1:57" s="29" customFormat="1" ht="49.5" customHeight="1" thickBot="1">
      <c r="A37" s="505"/>
      <c r="B37" s="727">
        <v>9</v>
      </c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2937" t="s">
        <v>350</v>
      </c>
      <c r="U37" s="2937"/>
      <c r="V37" s="2938"/>
      <c r="W37" s="2944" t="s">
        <v>222</v>
      </c>
      <c r="X37" s="2944"/>
      <c r="Y37" s="2944"/>
      <c r="Z37" s="2944"/>
      <c r="AA37" s="2944"/>
      <c r="AB37" s="2944"/>
      <c r="AC37" s="2944"/>
      <c r="AD37" s="2945"/>
      <c r="AE37" s="729">
        <v>2</v>
      </c>
      <c r="AF37" s="730">
        <f>AE37*30</f>
        <v>60</v>
      </c>
      <c r="AG37" s="788">
        <f>SUM(AH37:AN37)</f>
        <v>36</v>
      </c>
      <c r="AH37" s="746">
        <v>18</v>
      </c>
      <c r="AI37" s="746"/>
      <c r="AJ37" s="746">
        <v>18</v>
      </c>
      <c r="AK37" s="746"/>
      <c r="AL37" s="747"/>
      <c r="AM37" s="747"/>
      <c r="AN37" s="747"/>
      <c r="AO37" s="734">
        <f>AF37-AG37</f>
        <v>24</v>
      </c>
      <c r="AP37" s="787"/>
      <c r="AQ37" s="787">
        <v>4</v>
      </c>
      <c r="AR37" s="787"/>
      <c r="AS37" s="736"/>
      <c r="AT37" s="737"/>
      <c r="AU37" s="736"/>
      <c r="AV37" s="736"/>
      <c r="AW37" s="738"/>
      <c r="AX37" s="735"/>
      <c r="AY37" s="736"/>
      <c r="AZ37" s="736"/>
      <c r="BA37" s="736"/>
      <c r="BB37" s="735">
        <v>2</v>
      </c>
      <c r="BC37" s="736">
        <v>1</v>
      </c>
      <c r="BD37" s="736">
        <v>1</v>
      </c>
      <c r="BE37" s="736"/>
    </row>
    <row r="38" spans="1:57" s="29" customFormat="1" ht="49.5" customHeight="1" thickBot="1">
      <c r="A38" s="505"/>
      <c r="B38" s="803">
        <v>10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2937" t="s">
        <v>223</v>
      </c>
      <c r="U38" s="2937"/>
      <c r="V38" s="2938"/>
      <c r="W38" s="2871" t="s">
        <v>224</v>
      </c>
      <c r="X38" s="2871"/>
      <c r="Y38" s="2871"/>
      <c r="Z38" s="2871"/>
      <c r="AA38" s="2871"/>
      <c r="AB38" s="2871"/>
      <c r="AC38" s="2871"/>
      <c r="AD38" s="2872"/>
      <c r="AE38" s="794">
        <v>2</v>
      </c>
      <c r="AF38" s="730">
        <f>AE38*30</f>
        <v>60</v>
      </c>
      <c r="AG38" s="788">
        <f>SUM(AH38:AN38)</f>
        <v>36</v>
      </c>
      <c r="AH38" s="746">
        <v>18</v>
      </c>
      <c r="AI38" s="804"/>
      <c r="AJ38" s="746">
        <v>18</v>
      </c>
      <c r="AK38" s="804"/>
      <c r="AL38" s="805"/>
      <c r="AM38" s="805"/>
      <c r="AN38" s="805"/>
      <c r="AO38" s="734">
        <f>AF38-AG38</f>
        <v>24</v>
      </c>
      <c r="AP38" s="806"/>
      <c r="AQ38" s="787">
        <v>4</v>
      </c>
      <c r="AR38" s="806"/>
      <c r="AS38" s="806"/>
      <c r="AT38" s="795"/>
      <c r="AU38" s="787"/>
      <c r="AV38" s="787"/>
      <c r="AW38" s="796"/>
      <c r="AX38" s="787"/>
      <c r="AY38" s="787"/>
      <c r="AZ38" s="787"/>
      <c r="BA38" s="787"/>
      <c r="BB38" s="778">
        <v>2</v>
      </c>
      <c r="BC38" s="779">
        <v>1</v>
      </c>
      <c r="BD38" s="779">
        <v>1</v>
      </c>
      <c r="BE38" s="779"/>
    </row>
    <row r="39" spans="1:57" s="29" customFormat="1" ht="74.25" customHeight="1" thickBot="1">
      <c r="A39" s="505"/>
      <c r="B39" s="807">
        <v>11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2939" t="s">
        <v>204</v>
      </c>
      <c r="U39" s="2940"/>
      <c r="V39" s="2941"/>
      <c r="W39" s="2942" t="s">
        <v>225</v>
      </c>
      <c r="X39" s="2943"/>
      <c r="Y39" s="2943"/>
      <c r="Z39" s="2943"/>
      <c r="AA39" s="2943"/>
      <c r="AB39" s="2943"/>
      <c r="AC39" s="2943"/>
      <c r="AD39" s="809"/>
      <c r="AE39" s="810">
        <v>2.5</v>
      </c>
      <c r="AF39" s="810">
        <v>75</v>
      </c>
      <c r="AG39" s="810">
        <v>72</v>
      </c>
      <c r="AH39" s="810"/>
      <c r="AI39" s="810"/>
      <c r="AJ39" s="810">
        <v>72</v>
      </c>
      <c r="AK39" s="810"/>
      <c r="AL39" s="810"/>
      <c r="AM39" s="810"/>
      <c r="AN39" s="811"/>
      <c r="AO39" s="812">
        <v>3</v>
      </c>
      <c r="AP39" s="813"/>
      <c r="AQ39" s="814">
        <v>4</v>
      </c>
      <c r="AR39" s="814"/>
      <c r="AS39" s="814"/>
      <c r="AT39" s="814"/>
      <c r="AU39" s="814"/>
      <c r="AV39" s="814"/>
      <c r="AW39" s="814"/>
      <c r="AX39" s="814">
        <v>2</v>
      </c>
      <c r="AY39" s="814"/>
      <c r="AZ39" s="814">
        <v>2</v>
      </c>
      <c r="BA39" s="814"/>
      <c r="BB39" s="814">
        <v>2</v>
      </c>
      <c r="BC39" s="814"/>
      <c r="BD39" s="814">
        <v>2</v>
      </c>
      <c r="BE39" s="814"/>
    </row>
    <row r="40" spans="1:57" s="29" customFormat="1" ht="74.25" customHeight="1" thickBot="1">
      <c r="A40" s="505"/>
      <c r="B40" s="815">
        <v>12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2954" t="s">
        <v>226</v>
      </c>
      <c r="U40" s="2955"/>
      <c r="V40" s="2956"/>
      <c r="W40" s="2957" t="s">
        <v>202</v>
      </c>
      <c r="X40" s="2958"/>
      <c r="Y40" s="2958"/>
      <c r="Z40" s="2958"/>
      <c r="AA40" s="2958"/>
      <c r="AB40" s="2958"/>
      <c r="AC40" s="2958"/>
      <c r="AD40" s="2959"/>
      <c r="AE40" s="744">
        <v>3</v>
      </c>
      <c r="AF40" s="730">
        <f>AE40*30</f>
        <v>90</v>
      </c>
      <c r="AG40" s="788">
        <f>SUM(AH40:AN40)</f>
        <v>72</v>
      </c>
      <c r="AH40" s="804"/>
      <c r="AI40" s="804"/>
      <c r="AJ40" s="804">
        <v>72</v>
      </c>
      <c r="AK40" s="804"/>
      <c r="AL40" s="805"/>
      <c r="AM40" s="805"/>
      <c r="AN40" s="805"/>
      <c r="AO40" s="734">
        <f>AF40-AG40</f>
        <v>18</v>
      </c>
      <c r="AP40" s="806"/>
      <c r="AQ40" s="806">
        <v>4</v>
      </c>
      <c r="AR40" s="806">
        <v>3</v>
      </c>
      <c r="AS40" s="806"/>
      <c r="AT40" s="750"/>
      <c r="AU40" s="749"/>
      <c r="AV40" s="749"/>
      <c r="AW40" s="816">
        <v>3</v>
      </c>
      <c r="AX40" s="787">
        <v>2</v>
      </c>
      <c r="AY40" s="787"/>
      <c r="AZ40" s="787">
        <v>2</v>
      </c>
      <c r="BA40" s="787"/>
      <c r="BB40" s="795">
        <v>2</v>
      </c>
      <c r="BC40" s="787"/>
      <c r="BD40" s="787">
        <v>2</v>
      </c>
      <c r="BE40" s="787"/>
    </row>
    <row r="41" spans="1:67" s="30" customFormat="1" ht="49.5" customHeight="1" thickBot="1">
      <c r="A41" s="260"/>
      <c r="B41" s="2630" t="s">
        <v>151</v>
      </c>
      <c r="C41" s="2631"/>
      <c r="D41" s="2631"/>
      <c r="E41" s="2631"/>
      <c r="F41" s="2631"/>
      <c r="G41" s="2631"/>
      <c r="H41" s="2631"/>
      <c r="I41" s="2631"/>
      <c r="J41" s="2631"/>
      <c r="K41" s="2631"/>
      <c r="L41" s="2631"/>
      <c r="M41" s="2631"/>
      <c r="N41" s="2631"/>
      <c r="O41" s="2631"/>
      <c r="P41" s="2631"/>
      <c r="Q41" s="2631"/>
      <c r="R41" s="2631"/>
      <c r="S41" s="2631"/>
      <c r="T41" s="2631"/>
      <c r="U41" s="2631"/>
      <c r="V41" s="2631"/>
      <c r="W41" s="2631"/>
      <c r="X41" s="2631"/>
      <c r="Y41" s="2631"/>
      <c r="Z41" s="2631"/>
      <c r="AA41" s="2631"/>
      <c r="AB41" s="2631"/>
      <c r="AC41" s="2631"/>
      <c r="AD41" s="2631"/>
      <c r="AE41" s="817">
        <f>SUM(AE37:AE40)</f>
        <v>9.5</v>
      </c>
      <c r="AF41" s="817">
        <f>SUM(AF37:AF40)</f>
        <v>285</v>
      </c>
      <c r="AG41" s="817">
        <f>SUM(AG37:AG40)</f>
        <v>216</v>
      </c>
      <c r="AH41" s="817">
        <f>SUM(AH37:AH40)</f>
        <v>36</v>
      </c>
      <c r="AI41" s="817"/>
      <c r="AJ41" s="817">
        <f>SUM(AJ37:AJ40)</f>
        <v>180</v>
      </c>
      <c r="AK41" s="817"/>
      <c r="AL41" s="817"/>
      <c r="AM41" s="817"/>
      <c r="AN41" s="817"/>
      <c r="AO41" s="817">
        <f>SUM(AO37:AO40)</f>
        <v>69</v>
      </c>
      <c r="AP41" s="818"/>
      <c r="AQ41" s="818">
        <v>4</v>
      </c>
      <c r="AR41" s="818">
        <v>1</v>
      </c>
      <c r="AS41" s="818"/>
      <c r="AT41" s="818"/>
      <c r="AU41" s="818"/>
      <c r="AV41" s="818"/>
      <c r="AW41" s="818">
        <v>1</v>
      </c>
      <c r="AX41" s="814">
        <v>4</v>
      </c>
      <c r="AY41" s="814"/>
      <c r="AZ41" s="814">
        <v>4</v>
      </c>
      <c r="BA41" s="814"/>
      <c r="BB41" s="814">
        <v>8</v>
      </c>
      <c r="BC41" s="814">
        <v>2</v>
      </c>
      <c r="BD41" s="814">
        <v>6</v>
      </c>
      <c r="BE41" s="814"/>
      <c r="BO41" s="255"/>
    </row>
    <row r="42" spans="1:57" s="29" customFormat="1" ht="49.5" customHeight="1" thickBot="1">
      <c r="A42" s="259"/>
      <c r="B42" s="2638" t="s">
        <v>113</v>
      </c>
      <c r="C42" s="2639"/>
      <c r="D42" s="2639"/>
      <c r="E42" s="2639"/>
      <c r="F42" s="2639"/>
      <c r="G42" s="2639"/>
      <c r="H42" s="2639"/>
      <c r="I42" s="2639"/>
      <c r="J42" s="2639"/>
      <c r="K42" s="2639"/>
      <c r="L42" s="2639"/>
      <c r="M42" s="2639"/>
      <c r="N42" s="2639"/>
      <c r="O42" s="2639"/>
      <c r="P42" s="2639"/>
      <c r="Q42" s="2639"/>
      <c r="R42" s="2639"/>
      <c r="S42" s="2639"/>
      <c r="T42" s="2639"/>
      <c r="U42" s="2639"/>
      <c r="V42" s="2639"/>
      <c r="W42" s="2639"/>
      <c r="X42" s="2639"/>
      <c r="Y42" s="2639"/>
      <c r="Z42" s="2639"/>
      <c r="AA42" s="2639"/>
      <c r="AB42" s="2639"/>
      <c r="AC42" s="2639"/>
      <c r="AD42" s="2640"/>
      <c r="AE42" s="850">
        <f>+AE24+AE31+AE35+AE41</f>
        <v>37.5</v>
      </c>
      <c r="AF42" s="851">
        <f>+AF24+AF31+AF35+AF41</f>
        <v>1125</v>
      </c>
      <c r="AG42" s="851">
        <f>+AG24+AG31+AG35+AG41</f>
        <v>603</v>
      </c>
      <c r="AH42" s="851">
        <f>+AH24+AH31+AH35+AH41</f>
        <v>225</v>
      </c>
      <c r="AI42" s="851"/>
      <c r="AJ42" s="851">
        <f>+AJ24+AJ31+AJ35+AJ41</f>
        <v>261</v>
      </c>
      <c r="AK42" s="851"/>
      <c r="AL42" s="852">
        <f>+AL24+AL31+AL35+AL41</f>
        <v>117</v>
      </c>
      <c r="AM42" s="852"/>
      <c r="AN42" s="852"/>
      <c r="AO42" s="853">
        <f>+AO24+AO31+AO35+AO41</f>
        <v>522</v>
      </c>
      <c r="AP42" s="854">
        <v>3</v>
      </c>
      <c r="AQ42" s="855">
        <v>8</v>
      </c>
      <c r="AR42" s="855">
        <v>3</v>
      </c>
      <c r="AS42" s="856"/>
      <c r="AT42" s="857">
        <v>1</v>
      </c>
      <c r="AU42" s="858">
        <v>2</v>
      </c>
      <c r="AV42" s="858">
        <v>2</v>
      </c>
      <c r="AW42" s="859">
        <v>1</v>
      </c>
      <c r="AX42" s="770">
        <f aca="true" t="shared" si="1" ref="AX42:BE42">+AX24+AX31+AX35+AX41</f>
        <v>18.5</v>
      </c>
      <c r="AY42" s="771">
        <f t="shared" si="1"/>
        <v>7.5</v>
      </c>
      <c r="AZ42" s="771">
        <f t="shared" si="1"/>
        <v>8</v>
      </c>
      <c r="BA42" s="771">
        <f t="shared" si="1"/>
        <v>3</v>
      </c>
      <c r="BB42" s="860">
        <f t="shared" si="1"/>
        <v>15</v>
      </c>
      <c r="BC42" s="861">
        <f t="shared" si="1"/>
        <v>5</v>
      </c>
      <c r="BD42" s="861">
        <f t="shared" si="1"/>
        <v>6.5</v>
      </c>
      <c r="BE42" s="883">
        <f t="shared" si="1"/>
        <v>3.5</v>
      </c>
    </row>
    <row r="43" spans="1:57" s="29" customFormat="1" ht="49.5" customHeight="1" thickBot="1">
      <c r="A43" s="259"/>
      <c r="B43" s="2653" t="s">
        <v>112</v>
      </c>
      <c r="C43" s="2654"/>
      <c r="D43" s="2654"/>
      <c r="E43" s="2654"/>
      <c r="F43" s="2654"/>
      <c r="G43" s="2654"/>
      <c r="H43" s="2654"/>
      <c r="I43" s="2654"/>
      <c r="J43" s="2654"/>
      <c r="K43" s="2654"/>
      <c r="L43" s="2654"/>
      <c r="M43" s="2654"/>
      <c r="N43" s="2654"/>
      <c r="O43" s="2654"/>
      <c r="P43" s="2654"/>
      <c r="Q43" s="2654"/>
      <c r="R43" s="2654"/>
      <c r="S43" s="2654"/>
      <c r="T43" s="2654"/>
      <c r="U43" s="2654"/>
      <c r="V43" s="2654"/>
      <c r="W43" s="2654"/>
      <c r="X43" s="2654"/>
      <c r="Y43" s="2654"/>
      <c r="Z43" s="2654"/>
      <c r="AA43" s="2654"/>
      <c r="AB43" s="2654"/>
      <c r="AC43" s="2654"/>
      <c r="AD43" s="2654"/>
      <c r="AE43" s="2654"/>
      <c r="AF43" s="2654"/>
      <c r="AG43" s="2654"/>
      <c r="AH43" s="2654"/>
      <c r="AI43" s="2654"/>
      <c r="AJ43" s="2654"/>
      <c r="AK43" s="2654"/>
      <c r="AL43" s="2654"/>
      <c r="AM43" s="2654"/>
      <c r="AN43" s="2654"/>
      <c r="AO43" s="2654"/>
      <c r="AP43" s="2654"/>
      <c r="AQ43" s="2654"/>
      <c r="AR43" s="2654"/>
      <c r="AS43" s="2654"/>
      <c r="AT43" s="2654"/>
      <c r="AU43" s="2654"/>
      <c r="AV43" s="2654"/>
      <c r="AW43" s="2654"/>
      <c r="AX43" s="2654"/>
      <c r="AY43" s="2654"/>
      <c r="AZ43" s="2654"/>
      <c r="BA43" s="2654"/>
      <c r="BB43" s="2654"/>
      <c r="BC43" s="2654"/>
      <c r="BD43" s="2654"/>
      <c r="BE43" s="2655"/>
    </row>
    <row r="44" spans="1:57" s="29" customFormat="1" ht="49.5" customHeight="1" thickBot="1">
      <c r="A44" s="259"/>
      <c r="B44" s="2604" t="s">
        <v>115</v>
      </c>
      <c r="C44" s="2605"/>
      <c r="D44" s="2605"/>
      <c r="E44" s="2605"/>
      <c r="F44" s="2605"/>
      <c r="G44" s="2605"/>
      <c r="H44" s="2605"/>
      <c r="I44" s="2605"/>
      <c r="J44" s="2605"/>
      <c r="K44" s="2605"/>
      <c r="L44" s="2605"/>
      <c r="M44" s="2605"/>
      <c r="N44" s="2605"/>
      <c r="O44" s="2605"/>
      <c r="P44" s="2605"/>
      <c r="Q44" s="2605"/>
      <c r="R44" s="2605"/>
      <c r="S44" s="2605"/>
      <c r="T44" s="2605"/>
      <c r="U44" s="2605"/>
      <c r="V44" s="2605"/>
      <c r="W44" s="2605"/>
      <c r="X44" s="2605"/>
      <c r="Y44" s="2605"/>
      <c r="Z44" s="2605"/>
      <c r="AA44" s="2605"/>
      <c r="AB44" s="2605"/>
      <c r="AC44" s="2605"/>
      <c r="AD44" s="2605"/>
      <c r="AE44" s="2605"/>
      <c r="AF44" s="2605"/>
      <c r="AG44" s="2605"/>
      <c r="AH44" s="2605"/>
      <c r="AI44" s="2605"/>
      <c r="AJ44" s="2605"/>
      <c r="AK44" s="2605"/>
      <c r="AL44" s="2605"/>
      <c r="AM44" s="2605"/>
      <c r="AN44" s="2605"/>
      <c r="AO44" s="2605"/>
      <c r="AP44" s="2605"/>
      <c r="AQ44" s="2605"/>
      <c r="AR44" s="2605"/>
      <c r="AS44" s="2605"/>
      <c r="AT44" s="2605"/>
      <c r="AU44" s="2605"/>
      <c r="AV44" s="2605"/>
      <c r="AW44" s="2605"/>
      <c r="AX44" s="2605"/>
      <c r="AY44" s="2605"/>
      <c r="AZ44" s="2605"/>
      <c r="BA44" s="2605"/>
      <c r="BB44" s="2605"/>
      <c r="BC44" s="2605"/>
      <c r="BD44" s="2605"/>
      <c r="BE44" s="2606"/>
    </row>
    <row r="45" spans="1:57" s="29" customFormat="1" ht="49.5" customHeight="1" thickBot="1">
      <c r="A45" s="259"/>
      <c r="B45" s="884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85"/>
      <c r="U45" s="886"/>
      <c r="V45" s="887"/>
      <c r="W45" s="888"/>
      <c r="X45" s="888"/>
      <c r="Y45" s="888"/>
      <c r="Z45" s="888"/>
      <c r="AA45" s="888"/>
      <c r="AB45" s="888"/>
      <c r="AC45" s="888"/>
      <c r="AD45" s="889"/>
      <c r="AE45" s="890"/>
      <c r="AF45" s="767"/>
      <c r="AG45" s="767"/>
      <c r="AH45" s="767"/>
      <c r="AI45" s="767"/>
      <c r="AJ45" s="767"/>
      <c r="AK45" s="767"/>
      <c r="AL45" s="768"/>
      <c r="AM45" s="768"/>
      <c r="AN45" s="768"/>
      <c r="AO45" s="891"/>
      <c r="AP45" s="770"/>
      <c r="AQ45" s="771"/>
      <c r="AR45" s="771"/>
      <c r="AS45" s="772"/>
      <c r="AT45" s="770"/>
      <c r="AU45" s="771"/>
      <c r="AV45" s="771"/>
      <c r="AW45" s="892"/>
      <c r="AX45" s="771"/>
      <c r="AY45" s="771"/>
      <c r="AZ45" s="771"/>
      <c r="BA45" s="773"/>
      <c r="BB45" s="822"/>
      <c r="BC45" s="823"/>
      <c r="BD45" s="823"/>
      <c r="BE45" s="893"/>
    </row>
    <row r="46" spans="1:57" s="29" customFormat="1" ht="49.5" customHeight="1" thickBot="1">
      <c r="A46" s="259"/>
      <c r="B46" s="894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2659" t="s">
        <v>152</v>
      </c>
      <c r="U46" s="2660"/>
      <c r="V46" s="2660"/>
      <c r="W46" s="2660"/>
      <c r="X46" s="2660"/>
      <c r="Y46" s="2660"/>
      <c r="Z46" s="2660"/>
      <c r="AA46" s="2660"/>
      <c r="AB46" s="2660"/>
      <c r="AC46" s="2660"/>
      <c r="AD46" s="2661"/>
      <c r="AE46" s="895">
        <f>SUM(AE45:AE45)</f>
        <v>0</v>
      </c>
      <c r="AF46" s="896">
        <f>SUM(AF45:AF45)</f>
        <v>0</v>
      </c>
      <c r="AG46" s="897">
        <v>0</v>
      </c>
      <c r="AH46" s="897">
        <v>0</v>
      </c>
      <c r="AI46" s="897"/>
      <c r="AJ46" s="897">
        <v>0</v>
      </c>
      <c r="AK46" s="897"/>
      <c r="AL46" s="898">
        <v>0</v>
      </c>
      <c r="AM46" s="898"/>
      <c r="AN46" s="898"/>
      <c r="AO46" s="899">
        <v>0</v>
      </c>
      <c r="AP46" s="900">
        <v>0</v>
      </c>
      <c r="AQ46" s="901"/>
      <c r="AR46" s="901"/>
      <c r="AS46" s="902"/>
      <c r="AT46" s="900"/>
      <c r="AU46" s="901"/>
      <c r="AV46" s="901"/>
      <c r="AW46" s="903">
        <v>0</v>
      </c>
      <c r="AX46" s="901">
        <v>0</v>
      </c>
      <c r="AY46" s="901">
        <v>0</v>
      </c>
      <c r="AZ46" s="901">
        <v>0</v>
      </c>
      <c r="BA46" s="904">
        <v>0</v>
      </c>
      <c r="BB46" s="775"/>
      <c r="BC46" s="776"/>
      <c r="BD46" s="776"/>
      <c r="BE46" s="838"/>
    </row>
    <row r="47" spans="1:73" s="29" customFormat="1" ht="49.5" customHeight="1" thickBot="1">
      <c r="A47" s="259"/>
      <c r="B47" s="894"/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2949" t="s">
        <v>116</v>
      </c>
      <c r="U47" s="2950"/>
      <c r="V47" s="2950"/>
      <c r="W47" s="2950"/>
      <c r="X47" s="2950"/>
      <c r="Y47" s="2950"/>
      <c r="Z47" s="2950"/>
      <c r="AA47" s="2950"/>
      <c r="AB47" s="2950"/>
      <c r="AC47" s="2950"/>
      <c r="AD47" s="2605"/>
      <c r="AE47" s="2950"/>
      <c r="AF47" s="2950"/>
      <c r="AG47" s="2950"/>
      <c r="AH47" s="2950"/>
      <c r="AI47" s="2950"/>
      <c r="AJ47" s="2950"/>
      <c r="AK47" s="2950"/>
      <c r="AL47" s="2950"/>
      <c r="AM47" s="2950"/>
      <c r="AN47" s="2950"/>
      <c r="AO47" s="2950"/>
      <c r="AP47" s="2950"/>
      <c r="AQ47" s="2950"/>
      <c r="AR47" s="2950"/>
      <c r="AS47" s="2950"/>
      <c r="AT47" s="2950"/>
      <c r="AU47" s="2950"/>
      <c r="AV47" s="2950"/>
      <c r="AW47" s="2950"/>
      <c r="AX47" s="2950"/>
      <c r="AY47" s="2950"/>
      <c r="AZ47" s="2950"/>
      <c r="BA47" s="2950"/>
      <c r="BB47" s="2950"/>
      <c r="BC47" s="2950"/>
      <c r="BD47" s="2950"/>
      <c r="BE47" s="2951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</row>
    <row r="48" spans="1:57" s="29" customFormat="1" ht="72" customHeight="1">
      <c r="A48" s="505"/>
      <c r="B48" s="823">
        <v>13</v>
      </c>
      <c r="C48" s="905"/>
      <c r="D48" s="905"/>
      <c r="E48" s="905"/>
      <c r="F48" s="905"/>
      <c r="G48" s="905"/>
      <c r="H48" s="905"/>
      <c r="I48" s="905"/>
      <c r="J48" s="905"/>
      <c r="K48" s="905"/>
      <c r="L48" s="905"/>
      <c r="M48" s="905"/>
      <c r="N48" s="905"/>
      <c r="O48" s="905"/>
      <c r="P48" s="905"/>
      <c r="Q48" s="905"/>
      <c r="R48" s="905"/>
      <c r="S48" s="905"/>
      <c r="T48" s="2607" t="s">
        <v>227</v>
      </c>
      <c r="U48" s="2608"/>
      <c r="V48" s="2609"/>
      <c r="W48" s="2858" t="s">
        <v>187</v>
      </c>
      <c r="X48" s="2859"/>
      <c r="Y48" s="2859"/>
      <c r="Z48" s="2859"/>
      <c r="AA48" s="2859"/>
      <c r="AB48" s="2859"/>
      <c r="AC48" s="2859"/>
      <c r="AD48" s="2860"/>
      <c r="AE48" s="906">
        <v>4</v>
      </c>
      <c r="AF48" s="810">
        <f aca="true" t="shared" si="2" ref="AF48:AF53">AE48*30</f>
        <v>120</v>
      </c>
      <c r="AG48" s="810">
        <f aca="true" t="shared" si="3" ref="AG48:AG53">SUM(AH48:AN48)</f>
        <v>72</v>
      </c>
      <c r="AH48" s="810">
        <v>36</v>
      </c>
      <c r="AI48" s="810"/>
      <c r="AJ48" s="810">
        <v>18</v>
      </c>
      <c r="AK48" s="810"/>
      <c r="AL48" s="810">
        <v>18</v>
      </c>
      <c r="AM48" s="810"/>
      <c r="AN48" s="810"/>
      <c r="AO48" s="810">
        <f aca="true" t="shared" si="4" ref="AO48:AO54">AF48-AG48</f>
        <v>48</v>
      </c>
      <c r="AP48" s="814">
        <v>3</v>
      </c>
      <c r="AQ48" s="814"/>
      <c r="AR48" s="814"/>
      <c r="AS48" s="814"/>
      <c r="AT48" s="814"/>
      <c r="AU48" s="814">
        <v>3</v>
      </c>
      <c r="AV48" s="814"/>
      <c r="AW48" s="814"/>
      <c r="AX48" s="814">
        <v>4</v>
      </c>
      <c r="AY48" s="814">
        <v>2</v>
      </c>
      <c r="AZ48" s="814">
        <v>1</v>
      </c>
      <c r="BA48" s="814">
        <v>1</v>
      </c>
      <c r="BB48" s="823"/>
      <c r="BC48" s="823"/>
      <c r="BD48" s="823"/>
      <c r="BE48" s="828"/>
    </row>
    <row r="49" spans="1:57" s="29" customFormat="1" ht="72" customHeight="1" thickBot="1">
      <c r="A49" s="505"/>
      <c r="B49" s="823">
        <v>14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2613" t="s">
        <v>228</v>
      </c>
      <c r="U49" s="2614"/>
      <c r="V49" s="2615"/>
      <c r="W49" s="2864" t="s">
        <v>187</v>
      </c>
      <c r="X49" s="2865"/>
      <c r="Y49" s="2865"/>
      <c r="Z49" s="2865"/>
      <c r="AA49" s="2865"/>
      <c r="AB49" s="2865"/>
      <c r="AC49" s="2865"/>
      <c r="AD49" s="2866"/>
      <c r="AE49" s="835">
        <v>4</v>
      </c>
      <c r="AF49" s="781">
        <f t="shared" si="2"/>
        <v>120</v>
      </c>
      <c r="AG49" s="782">
        <f t="shared" si="3"/>
        <v>72</v>
      </c>
      <c r="AH49" s="782">
        <v>36</v>
      </c>
      <c r="AI49" s="782"/>
      <c r="AJ49" s="782">
        <v>18</v>
      </c>
      <c r="AK49" s="782"/>
      <c r="AL49" s="783">
        <v>18</v>
      </c>
      <c r="AM49" s="783"/>
      <c r="AN49" s="783"/>
      <c r="AO49" s="784">
        <f t="shared" si="4"/>
        <v>48</v>
      </c>
      <c r="AP49" s="820">
        <v>4</v>
      </c>
      <c r="AQ49" s="820"/>
      <c r="AR49" s="820"/>
      <c r="AS49" s="820"/>
      <c r="AT49" s="836"/>
      <c r="AU49" s="820">
        <v>4</v>
      </c>
      <c r="AV49" s="820"/>
      <c r="AW49" s="819"/>
      <c r="AX49" s="820"/>
      <c r="AY49" s="820"/>
      <c r="AZ49" s="820"/>
      <c r="BA49" s="821"/>
      <c r="BB49" s="824">
        <v>4</v>
      </c>
      <c r="BC49" s="825">
        <v>2</v>
      </c>
      <c r="BD49" s="825">
        <v>1</v>
      </c>
      <c r="BE49" s="825">
        <v>1</v>
      </c>
    </row>
    <row r="50" spans="1:57" s="29" customFormat="1" ht="72" customHeight="1" thickBot="1">
      <c r="A50" s="505"/>
      <c r="B50" s="823">
        <v>15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2624" t="s">
        <v>229</v>
      </c>
      <c r="U50" s="2625"/>
      <c r="V50" s="2626"/>
      <c r="W50" s="2946" t="s">
        <v>187</v>
      </c>
      <c r="X50" s="2947"/>
      <c r="Y50" s="2947"/>
      <c r="Z50" s="2947"/>
      <c r="AA50" s="2947"/>
      <c r="AB50" s="2947"/>
      <c r="AC50" s="2947"/>
      <c r="AD50" s="2948"/>
      <c r="AE50" s="835">
        <v>3.5</v>
      </c>
      <c r="AF50" s="766">
        <f t="shared" si="2"/>
        <v>105</v>
      </c>
      <c r="AG50" s="782">
        <f t="shared" si="3"/>
        <v>72</v>
      </c>
      <c r="AH50" s="782">
        <v>36</v>
      </c>
      <c r="AI50" s="810"/>
      <c r="AJ50" s="782">
        <v>36</v>
      </c>
      <c r="AK50" s="810"/>
      <c r="AL50" s="783"/>
      <c r="AM50" s="811"/>
      <c r="AN50" s="811"/>
      <c r="AO50" s="769">
        <f t="shared" si="4"/>
        <v>33</v>
      </c>
      <c r="AP50" s="820"/>
      <c r="AQ50" s="820">
        <v>4</v>
      </c>
      <c r="AR50" s="820"/>
      <c r="AS50" s="820"/>
      <c r="AT50" s="836"/>
      <c r="AU50" s="820">
        <v>4</v>
      </c>
      <c r="AV50" s="820"/>
      <c r="AW50" s="819"/>
      <c r="AX50" s="820"/>
      <c r="AY50" s="820"/>
      <c r="AZ50" s="820"/>
      <c r="BA50" s="821"/>
      <c r="BB50" s="824">
        <v>4</v>
      </c>
      <c r="BC50" s="825">
        <v>2</v>
      </c>
      <c r="BD50" s="825">
        <v>2</v>
      </c>
      <c r="BE50" s="907"/>
    </row>
    <row r="51" spans="1:57" s="29" customFormat="1" ht="69.75" customHeight="1" thickBot="1">
      <c r="A51" s="259"/>
      <c r="B51" s="908">
        <v>16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2931" t="s">
        <v>232</v>
      </c>
      <c r="U51" s="2932"/>
      <c r="V51" s="2933"/>
      <c r="W51" s="2864" t="s">
        <v>187</v>
      </c>
      <c r="X51" s="2865"/>
      <c r="Y51" s="2865"/>
      <c r="Z51" s="2865"/>
      <c r="AA51" s="2865"/>
      <c r="AB51" s="2865"/>
      <c r="AC51" s="2865"/>
      <c r="AD51" s="2866"/>
      <c r="AE51" s="909">
        <v>5.5</v>
      </c>
      <c r="AF51" s="766">
        <f t="shared" si="2"/>
        <v>165</v>
      </c>
      <c r="AG51" s="782">
        <f t="shared" si="3"/>
        <v>54</v>
      </c>
      <c r="AH51" s="897">
        <v>18</v>
      </c>
      <c r="AI51" s="897"/>
      <c r="AJ51" s="910"/>
      <c r="AK51" s="897"/>
      <c r="AL51" s="898">
        <v>36</v>
      </c>
      <c r="AM51" s="898"/>
      <c r="AN51" s="898"/>
      <c r="AO51" s="769">
        <f t="shared" si="4"/>
        <v>111</v>
      </c>
      <c r="AP51" s="901">
        <v>4</v>
      </c>
      <c r="AQ51" s="901"/>
      <c r="AR51" s="901"/>
      <c r="AS51" s="901"/>
      <c r="AT51" s="900"/>
      <c r="AU51" s="901">
        <v>4</v>
      </c>
      <c r="AV51" s="901"/>
      <c r="AW51" s="903"/>
      <c r="AX51" s="901"/>
      <c r="AY51" s="901"/>
      <c r="AZ51" s="901"/>
      <c r="BA51" s="904"/>
      <c r="BB51" s="826">
        <v>3</v>
      </c>
      <c r="BC51" s="827">
        <v>1</v>
      </c>
      <c r="BD51" s="827"/>
      <c r="BE51" s="827">
        <v>2</v>
      </c>
    </row>
    <row r="52" spans="1:57" s="29" customFormat="1" ht="49.5" customHeight="1" thickBot="1">
      <c r="A52" s="505"/>
      <c r="B52" s="823">
        <v>17</v>
      </c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2861" t="s">
        <v>233</v>
      </c>
      <c r="U52" s="2862"/>
      <c r="V52" s="2863"/>
      <c r="W52" s="2934" t="s">
        <v>187</v>
      </c>
      <c r="X52" s="2935"/>
      <c r="Y52" s="2935"/>
      <c r="Z52" s="2935"/>
      <c r="AA52" s="2935"/>
      <c r="AB52" s="2935"/>
      <c r="AC52" s="2935"/>
      <c r="AD52" s="2936"/>
      <c r="AE52" s="911">
        <v>2.5</v>
      </c>
      <c r="AF52" s="912">
        <f t="shared" si="2"/>
        <v>75</v>
      </c>
      <c r="AG52" s="913">
        <f t="shared" si="3"/>
        <v>36</v>
      </c>
      <c r="AH52" s="913">
        <v>18</v>
      </c>
      <c r="AI52" s="913"/>
      <c r="AJ52" s="913">
        <v>18</v>
      </c>
      <c r="AK52" s="913"/>
      <c r="AL52" s="914"/>
      <c r="AM52" s="914"/>
      <c r="AN52" s="912"/>
      <c r="AO52" s="915">
        <f t="shared" si="4"/>
        <v>39</v>
      </c>
      <c r="AP52" s="916"/>
      <c r="AQ52" s="916">
        <v>3</v>
      </c>
      <c r="AR52" s="916"/>
      <c r="AS52" s="916"/>
      <c r="AT52" s="917"/>
      <c r="AU52" s="916"/>
      <c r="AV52" s="916"/>
      <c r="AW52" s="918">
        <v>3</v>
      </c>
      <c r="AX52" s="919">
        <v>2</v>
      </c>
      <c r="AY52" s="916">
        <v>1</v>
      </c>
      <c r="AZ52" s="916">
        <v>1</v>
      </c>
      <c r="BA52" s="918"/>
      <c r="BB52" s="920"/>
      <c r="BC52" s="921"/>
      <c r="BD52" s="921"/>
      <c r="BE52" s="880"/>
    </row>
    <row r="53" spans="1:57" s="29" customFormat="1" ht="49.5" customHeight="1" thickBot="1">
      <c r="A53" s="505"/>
      <c r="B53" s="823">
        <v>18</v>
      </c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2861" t="s">
        <v>234</v>
      </c>
      <c r="U53" s="2862"/>
      <c r="V53" s="2863"/>
      <c r="W53" s="2867" t="s">
        <v>187</v>
      </c>
      <c r="X53" s="2868"/>
      <c r="Y53" s="2868"/>
      <c r="Z53" s="2868"/>
      <c r="AA53" s="2868"/>
      <c r="AB53" s="2868"/>
      <c r="AC53" s="2868"/>
      <c r="AD53" s="2928"/>
      <c r="AE53" s="922">
        <v>4</v>
      </c>
      <c r="AF53" s="781">
        <f t="shared" si="2"/>
        <v>120</v>
      </c>
      <c r="AG53" s="782">
        <f t="shared" si="3"/>
        <v>72</v>
      </c>
      <c r="AH53" s="767">
        <v>36</v>
      </c>
      <c r="AI53" s="767"/>
      <c r="AJ53" s="767"/>
      <c r="AK53" s="767"/>
      <c r="AL53" s="768">
        <v>36</v>
      </c>
      <c r="AM53" s="768"/>
      <c r="AN53" s="768"/>
      <c r="AO53" s="784">
        <f t="shared" si="4"/>
        <v>48</v>
      </c>
      <c r="AP53" s="771"/>
      <c r="AQ53" s="771">
        <v>3</v>
      </c>
      <c r="AR53" s="771"/>
      <c r="AS53" s="771"/>
      <c r="AT53" s="770"/>
      <c r="AU53" s="771"/>
      <c r="AV53" s="771"/>
      <c r="AW53" s="892"/>
      <c r="AX53" s="771">
        <v>4</v>
      </c>
      <c r="AY53" s="771">
        <v>2</v>
      </c>
      <c r="AZ53" s="771"/>
      <c r="BA53" s="773">
        <v>2</v>
      </c>
      <c r="BB53" s="923"/>
      <c r="BC53" s="924"/>
      <c r="BD53" s="924"/>
      <c r="BE53" s="924"/>
    </row>
    <row r="54" spans="1:57" s="29" customFormat="1" ht="49.5" customHeight="1" thickBot="1">
      <c r="A54" s="259"/>
      <c r="B54" s="807"/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2929" t="s">
        <v>153</v>
      </c>
      <c r="U54" s="2930"/>
      <c r="V54" s="2930"/>
      <c r="W54" s="2666"/>
      <c r="X54" s="2666"/>
      <c r="Y54" s="2666"/>
      <c r="Z54" s="2666"/>
      <c r="AA54" s="2666"/>
      <c r="AB54" s="2666"/>
      <c r="AC54" s="2666"/>
      <c r="AD54" s="2667"/>
      <c r="AE54" s="830">
        <f>SUM(AE48:AE53)</f>
        <v>23.5</v>
      </c>
      <c r="AF54" s="810">
        <f>SUM(AF48:AF53)</f>
        <v>705</v>
      </c>
      <c r="AG54" s="810">
        <f>SUM(AG48:AG53)</f>
        <v>378</v>
      </c>
      <c r="AH54" s="810">
        <f>SUM(AH48:AH53)</f>
        <v>180</v>
      </c>
      <c r="AI54" s="810"/>
      <c r="AJ54" s="810">
        <f>SUM(AJ48:AJ53)</f>
        <v>90</v>
      </c>
      <c r="AK54" s="810"/>
      <c r="AL54" s="811">
        <f>SUM(AL48:AL53)</f>
        <v>108</v>
      </c>
      <c r="AM54" s="811"/>
      <c r="AN54" s="831"/>
      <c r="AO54" s="812">
        <f t="shared" si="4"/>
        <v>327</v>
      </c>
      <c r="AP54" s="813">
        <v>3</v>
      </c>
      <c r="AQ54" s="814">
        <v>3</v>
      </c>
      <c r="AR54" s="814"/>
      <c r="AS54" s="832"/>
      <c r="AT54" s="813"/>
      <c r="AU54" s="814">
        <v>4</v>
      </c>
      <c r="AV54" s="814"/>
      <c r="AW54" s="833">
        <v>1</v>
      </c>
      <c r="AX54" s="834">
        <f aca="true" t="shared" si="5" ref="AX54:BE54">SUM(AX48:AX53)</f>
        <v>10</v>
      </c>
      <c r="AY54" s="814">
        <f t="shared" si="5"/>
        <v>5</v>
      </c>
      <c r="AZ54" s="814">
        <f t="shared" si="5"/>
        <v>2</v>
      </c>
      <c r="BA54" s="833">
        <f t="shared" si="5"/>
        <v>3</v>
      </c>
      <c r="BB54" s="822">
        <f t="shared" si="5"/>
        <v>11</v>
      </c>
      <c r="BC54" s="823">
        <f t="shared" si="5"/>
        <v>5</v>
      </c>
      <c r="BD54" s="823">
        <f t="shared" si="5"/>
        <v>3</v>
      </c>
      <c r="BE54" s="862">
        <f t="shared" si="5"/>
        <v>3</v>
      </c>
    </row>
    <row r="55" spans="1:57" s="29" customFormat="1" ht="49.5" customHeight="1" thickBot="1">
      <c r="A55" s="259"/>
      <c r="B55" s="2668" t="s">
        <v>114</v>
      </c>
      <c r="C55" s="2669"/>
      <c r="D55" s="2669"/>
      <c r="E55" s="2669"/>
      <c r="F55" s="2669"/>
      <c r="G55" s="2669"/>
      <c r="H55" s="2669"/>
      <c r="I55" s="2669"/>
      <c r="J55" s="2669"/>
      <c r="K55" s="2669"/>
      <c r="L55" s="2669"/>
      <c r="M55" s="2669"/>
      <c r="N55" s="2669"/>
      <c r="O55" s="2669"/>
      <c r="P55" s="2669"/>
      <c r="Q55" s="2669"/>
      <c r="R55" s="2669"/>
      <c r="S55" s="2669"/>
      <c r="T55" s="2669"/>
      <c r="U55" s="2669"/>
      <c r="V55" s="2669"/>
      <c r="W55" s="2669"/>
      <c r="X55" s="2669"/>
      <c r="Y55" s="2669"/>
      <c r="Z55" s="2669"/>
      <c r="AA55" s="2669"/>
      <c r="AB55" s="2669"/>
      <c r="AC55" s="2669"/>
      <c r="AD55" s="2670"/>
      <c r="AE55" s="835">
        <f>AE46+AE54</f>
        <v>23.5</v>
      </c>
      <c r="AF55" s="782">
        <v>705</v>
      </c>
      <c r="AG55" s="782">
        <v>378</v>
      </c>
      <c r="AH55" s="782">
        <v>180</v>
      </c>
      <c r="AI55" s="782"/>
      <c r="AJ55" s="782">
        <v>90</v>
      </c>
      <c r="AK55" s="782"/>
      <c r="AL55" s="783">
        <v>108</v>
      </c>
      <c r="AM55" s="783"/>
      <c r="AN55" s="781"/>
      <c r="AO55" s="784">
        <v>327</v>
      </c>
      <c r="AP55" s="836">
        <v>3</v>
      </c>
      <c r="AQ55" s="820">
        <v>3</v>
      </c>
      <c r="AR55" s="820"/>
      <c r="AS55" s="837"/>
      <c r="AT55" s="836"/>
      <c r="AU55" s="820">
        <v>4</v>
      </c>
      <c r="AV55" s="820"/>
      <c r="AW55" s="821">
        <v>1</v>
      </c>
      <c r="AX55" s="774">
        <v>10</v>
      </c>
      <c r="AY55" s="771">
        <v>5</v>
      </c>
      <c r="AZ55" s="771">
        <v>2</v>
      </c>
      <c r="BA55" s="773">
        <v>3</v>
      </c>
      <c r="BB55" s="775">
        <v>11</v>
      </c>
      <c r="BC55" s="776">
        <v>5</v>
      </c>
      <c r="BD55" s="776">
        <v>3</v>
      </c>
      <c r="BE55" s="777">
        <v>3</v>
      </c>
    </row>
    <row r="56" spans="2:57" s="29" customFormat="1" ht="49.5" customHeight="1" thickBot="1">
      <c r="B56" s="2671" t="s">
        <v>106</v>
      </c>
      <c r="C56" s="2672"/>
      <c r="D56" s="2672"/>
      <c r="E56" s="2672"/>
      <c r="F56" s="2672"/>
      <c r="G56" s="2672"/>
      <c r="H56" s="2672"/>
      <c r="I56" s="2672"/>
      <c r="J56" s="2672"/>
      <c r="K56" s="2672"/>
      <c r="L56" s="2672"/>
      <c r="M56" s="2672"/>
      <c r="N56" s="2672"/>
      <c r="O56" s="2672"/>
      <c r="P56" s="2672"/>
      <c r="Q56" s="2672"/>
      <c r="R56" s="2672"/>
      <c r="S56" s="2672"/>
      <c r="T56" s="2672"/>
      <c r="U56" s="2672"/>
      <c r="V56" s="2672"/>
      <c r="W56" s="2672"/>
      <c r="X56" s="2672"/>
      <c r="Y56" s="2672"/>
      <c r="Z56" s="2672"/>
      <c r="AA56" s="2672"/>
      <c r="AB56" s="2672"/>
      <c r="AC56" s="2672"/>
      <c r="AD56" s="2673"/>
      <c r="AE56" s="839">
        <f>AE42+AE55</f>
        <v>61</v>
      </c>
      <c r="AF56" s="840">
        <f>+AF42+AF46+AF55</f>
        <v>1830</v>
      </c>
      <c r="AG56" s="840">
        <f>+AG42+AG46+AG55</f>
        <v>981</v>
      </c>
      <c r="AH56" s="840">
        <f>+AH42+AH46+AH55</f>
        <v>405</v>
      </c>
      <c r="AI56" s="840"/>
      <c r="AJ56" s="840">
        <f>+AJ42+AJ46+AJ55</f>
        <v>351</v>
      </c>
      <c r="AK56" s="840"/>
      <c r="AL56" s="841">
        <f>+AL42+AL46+AL55</f>
        <v>225</v>
      </c>
      <c r="AM56" s="841"/>
      <c r="AN56" s="842"/>
      <c r="AO56" s="843">
        <f>+AO42+AO46+AO55</f>
        <v>849</v>
      </c>
      <c r="AP56" s="844">
        <v>6</v>
      </c>
      <c r="AQ56" s="845">
        <v>11</v>
      </c>
      <c r="AR56" s="845">
        <v>3</v>
      </c>
      <c r="AS56" s="846"/>
      <c r="AT56" s="844">
        <v>1</v>
      </c>
      <c r="AU56" s="845">
        <v>6</v>
      </c>
      <c r="AV56" s="845"/>
      <c r="AW56" s="847">
        <v>2</v>
      </c>
      <c r="AX56" s="839">
        <f>+AX42+AX46+AX55</f>
        <v>28.5</v>
      </c>
      <c r="AY56" s="840">
        <f aca="true" t="shared" si="6" ref="AY56:BE56">+AY42+AY55</f>
        <v>12.5</v>
      </c>
      <c r="AZ56" s="840">
        <f t="shared" si="6"/>
        <v>10</v>
      </c>
      <c r="BA56" s="841">
        <f t="shared" si="6"/>
        <v>6</v>
      </c>
      <c r="BB56" s="848">
        <f t="shared" si="6"/>
        <v>26</v>
      </c>
      <c r="BC56" s="849">
        <f t="shared" si="6"/>
        <v>10</v>
      </c>
      <c r="BD56" s="849">
        <f t="shared" si="6"/>
        <v>9.5</v>
      </c>
      <c r="BE56" s="881">
        <f t="shared" si="6"/>
        <v>6.5</v>
      </c>
    </row>
    <row r="57" spans="2:57" s="29" customFormat="1" ht="39.75" customHeight="1">
      <c r="B57" s="240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405"/>
      <c r="V57" s="2405"/>
      <c r="W57" s="34"/>
      <c r="X57" s="34"/>
      <c r="Y57" s="35"/>
      <c r="Z57" s="35"/>
      <c r="AA57" s="256"/>
      <c r="AB57" s="2918" t="s">
        <v>33</v>
      </c>
      <c r="AC57" s="2919"/>
      <c r="AD57" s="2920"/>
      <c r="AE57" s="2177" t="s">
        <v>34</v>
      </c>
      <c r="AF57" s="2178"/>
      <c r="AG57" s="2178"/>
      <c r="AH57" s="2178"/>
      <c r="AI57" s="2178"/>
      <c r="AJ57" s="2178"/>
      <c r="AK57" s="2178"/>
      <c r="AL57" s="2178"/>
      <c r="AM57" s="2178"/>
      <c r="AN57" s="2178"/>
      <c r="AO57" s="2179"/>
      <c r="AP57" s="495">
        <v>6</v>
      </c>
      <c r="AQ57" s="496"/>
      <c r="AR57" s="496"/>
      <c r="AS57" s="502"/>
      <c r="AT57" s="495"/>
      <c r="AU57" s="496"/>
      <c r="AV57" s="496"/>
      <c r="AW57" s="502"/>
      <c r="AX57" s="495">
        <v>3</v>
      </c>
      <c r="AY57" s="496"/>
      <c r="AZ57" s="496"/>
      <c r="BA57" s="497"/>
      <c r="BB57" s="220">
        <v>3</v>
      </c>
      <c r="BC57" s="221"/>
      <c r="BD57" s="481"/>
      <c r="BE57" s="482"/>
    </row>
    <row r="58" spans="2:57" s="29" customFormat="1" ht="39.75" customHeight="1">
      <c r="B58" s="291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2927"/>
      <c r="V58" s="2927"/>
      <c r="W58" s="34"/>
      <c r="X58" s="34"/>
      <c r="Y58" s="35"/>
      <c r="Z58" s="35"/>
      <c r="AA58" s="35"/>
      <c r="AB58" s="2921"/>
      <c r="AC58" s="2922"/>
      <c r="AD58" s="2923"/>
      <c r="AE58" s="2180" t="s">
        <v>35</v>
      </c>
      <c r="AF58" s="2181"/>
      <c r="AG58" s="2181"/>
      <c r="AH58" s="2181"/>
      <c r="AI58" s="2181"/>
      <c r="AJ58" s="2181"/>
      <c r="AK58" s="2181"/>
      <c r="AL58" s="2181"/>
      <c r="AM58" s="2181"/>
      <c r="AN58" s="2181"/>
      <c r="AO58" s="2182"/>
      <c r="AP58" s="498"/>
      <c r="AQ58" s="237">
        <v>11</v>
      </c>
      <c r="AR58" s="237"/>
      <c r="AS58" s="238"/>
      <c r="AT58" s="498"/>
      <c r="AU58" s="237"/>
      <c r="AV58" s="237"/>
      <c r="AW58" s="238"/>
      <c r="AX58" s="498"/>
      <c r="AY58" s="237">
        <v>5</v>
      </c>
      <c r="AZ58" s="237"/>
      <c r="BA58" s="494"/>
      <c r="BB58" s="222"/>
      <c r="BC58" s="223">
        <v>6</v>
      </c>
      <c r="BD58" s="54"/>
      <c r="BE58" s="483"/>
    </row>
    <row r="59" spans="2:57" s="29" customFormat="1" ht="39.75" customHeight="1">
      <c r="B59" s="291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927"/>
      <c r="V59" s="2927"/>
      <c r="W59" s="34"/>
      <c r="X59" s="34"/>
      <c r="Y59" s="35"/>
      <c r="Z59" s="35"/>
      <c r="AA59" s="35"/>
      <c r="AB59" s="2921"/>
      <c r="AC59" s="2922"/>
      <c r="AD59" s="2923"/>
      <c r="AE59" s="2417" t="s">
        <v>36</v>
      </c>
      <c r="AF59" s="2418"/>
      <c r="AG59" s="2418"/>
      <c r="AH59" s="2418"/>
      <c r="AI59" s="2418"/>
      <c r="AJ59" s="2418"/>
      <c r="AK59" s="2418"/>
      <c r="AL59" s="2418"/>
      <c r="AM59" s="2418"/>
      <c r="AN59" s="2418"/>
      <c r="AO59" s="2419"/>
      <c r="AP59" s="498"/>
      <c r="AQ59" s="237"/>
      <c r="AR59" s="237">
        <v>3</v>
      </c>
      <c r="AS59" s="238"/>
      <c r="AT59" s="498"/>
      <c r="AU59" s="237"/>
      <c r="AV59" s="237"/>
      <c r="AW59" s="238"/>
      <c r="AX59" s="498"/>
      <c r="AY59" s="237"/>
      <c r="AZ59" s="237">
        <v>2</v>
      </c>
      <c r="BA59" s="494"/>
      <c r="BB59" s="222"/>
      <c r="BC59" s="223"/>
      <c r="BD59" s="223">
        <v>1</v>
      </c>
      <c r="BE59" s="483"/>
    </row>
    <row r="60" spans="2:57" s="29" customFormat="1" ht="39.75" customHeight="1">
      <c r="B60" s="291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38" t="s">
        <v>37</v>
      </c>
      <c r="U60" s="2915"/>
      <c r="V60" s="2915"/>
      <c r="W60" s="34"/>
      <c r="X60" s="34"/>
      <c r="Y60" s="35"/>
      <c r="Z60" s="35"/>
      <c r="AA60" s="35"/>
      <c r="AB60" s="2921"/>
      <c r="AC60" s="2922"/>
      <c r="AD60" s="2923"/>
      <c r="AE60" s="2180" t="s">
        <v>38</v>
      </c>
      <c r="AF60" s="2181"/>
      <c r="AG60" s="2181"/>
      <c r="AH60" s="2181"/>
      <c r="AI60" s="2181"/>
      <c r="AJ60" s="2181"/>
      <c r="AK60" s="2181"/>
      <c r="AL60" s="2181"/>
      <c r="AM60" s="2181"/>
      <c r="AN60" s="2181"/>
      <c r="AO60" s="2182"/>
      <c r="AP60" s="498"/>
      <c r="AQ60" s="237"/>
      <c r="AR60" s="237"/>
      <c r="AS60" s="238">
        <v>0</v>
      </c>
      <c r="AT60" s="498"/>
      <c r="AU60" s="237"/>
      <c r="AV60" s="237"/>
      <c r="AW60" s="238"/>
      <c r="AX60" s="498"/>
      <c r="AY60" s="237"/>
      <c r="AZ60" s="237"/>
      <c r="BA60" s="494"/>
      <c r="BB60" s="222"/>
      <c r="BC60" s="223"/>
      <c r="BD60" s="54"/>
      <c r="BE60" s="483"/>
    </row>
    <row r="61" spans="2:57" s="29" customFormat="1" ht="39.75" customHeight="1">
      <c r="B61" s="291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2916" t="s">
        <v>80</v>
      </c>
      <c r="U61" s="2916"/>
      <c r="V61" s="36"/>
      <c r="W61" s="34"/>
      <c r="X61" s="34"/>
      <c r="Y61" s="37"/>
      <c r="Z61" s="37"/>
      <c r="AA61" s="37"/>
      <c r="AB61" s="2921"/>
      <c r="AC61" s="2922"/>
      <c r="AD61" s="2923"/>
      <c r="AE61" s="2180" t="s">
        <v>39</v>
      </c>
      <c r="AF61" s="2181"/>
      <c r="AG61" s="2181"/>
      <c r="AH61" s="2181"/>
      <c r="AI61" s="2181"/>
      <c r="AJ61" s="2181"/>
      <c r="AK61" s="2181"/>
      <c r="AL61" s="2181"/>
      <c r="AM61" s="2181"/>
      <c r="AN61" s="2181"/>
      <c r="AO61" s="2182"/>
      <c r="AP61" s="498"/>
      <c r="AQ61" s="237"/>
      <c r="AR61" s="237"/>
      <c r="AS61" s="238"/>
      <c r="AT61" s="498">
        <v>1</v>
      </c>
      <c r="AU61" s="237"/>
      <c r="AV61" s="237"/>
      <c r="AW61" s="238"/>
      <c r="AX61" s="498"/>
      <c r="AY61" s="237"/>
      <c r="AZ61" s="237"/>
      <c r="BA61" s="494"/>
      <c r="BB61" s="222">
        <v>1</v>
      </c>
      <c r="BC61" s="223"/>
      <c r="BD61" s="54"/>
      <c r="BE61" s="483"/>
    </row>
    <row r="62" spans="2:57" s="29" customFormat="1" ht="39.75" customHeight="1">
      <c r="B62" s="291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883" t="s">
        <v>81</v>
      </c>
      <c r="U62" s="2883"/>
      <c r="V62" s="36"/>
      <c r="W62" s="34"/>
      <c r="X62" s="34"/>
      <c r="Y62" s="35"/>
      <c r="Z62" s="35"/>
      <c r="AA62" s="35"/>
      <c r="AB62" s="2921"/>
      <c r="AC62" s="2922"/>
      <c r="AD62" s="2923"/>
      <c r="AE62" s="2180" t="s">
        <v>25</v>
      </c>
      <c r="AF62" s="2181"/>
      <c r="AG62" s="2181"/>
      <c r="AH62" s="2181"/>
      <c r="AI62" s="2181"/>
      <c r="AJ62" s="2181"/>
      <c r="AK62" s="2181"/>
      <c r="AL62" s="2181"/>
      <c r="AM62" s="2181"/>
      <c r="AN62" s="2181"/>
      <c r="AO62" s="2182"/>
      <c r="AP62" s="498"/>
      <c r="AQ62" s="237"/>
      <c r="AR62" s="237"/>
      <c r="AS62" s="238"/>
      <c r="AT62" s="498"/>
      <c r="AU62" s="237">
        <v>6</v>
      </c>
      <c r="AV62" s="237"/>
      <c r="AW62" s="238"/>
      <c r="AX62" s="498"/>
      <c r="AY62" s="237"/>
      <c r="AZ62" s="237"/>
      <c r="BA62" s="494">
        <v>3</v>
      </c>
      <c r="BB62" s="222"/>
      <c r="BC62" s="223"/>
      <c r="BD62" s="54"/>
      <c r="BE62" s="882">
        <v>3</v>
      </c>
    </row>
    <row r="63" spans="2:57" s="29" customFormat="1" ht="39.75" customHeight="1">
      <c r="B63" s="291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37" t="s">
        <v>82</v>
      </c>
      <c r="U63" s="139"/>
      <c r="V63" s="36"/>
      <c r="W63" s="34"/>
      <c r="X63" s="34"/>
      <c r="Y63" s="35"/>
      <c r="Z63" s="35"/>
      <c r="AA63" s="35"/>
      <c r="AB63" s="2921"/>
      <c r="AC63" s="2922"/>
      <c r="AD63" s="2923"/>
      <c r="AE63" s="2180" t="s">
        <v>26</v>
      </c>
      <c r="AF63" s="2181"/>
      <c r="AG63" s="2181"/>
      <c r="AH63" s="2181"/>
      <c r="AI63" s="2181"/>
      <c r="AJ63" s="2181"/>
      <c r="AK63" s="2181"/>
      <c r="AL63" s="2181"/>
      <c r="AM63" s="2181"/>
      <c r="AN63" s="2181"/>
      <c r="AO63" s="2182"/>
      <c r="AP63" s="498"/>
      <c r="AQ63" s="237"/>
      <c r="AR63" s="237"/>
      <c r="AS63" s="238"/>
      <c r="AT63" s="498"/>
      <c r="AU63" s="237"/>
      <c r="AV63" s="237">
        <v>2</v>
      </c>
      <c r="AW63" s="238"/>
      <c r="AX63" s="498"/>
      <c r="AY63" s="237"/>
      <c r="AZ63" s="237"/>
      <c r="BA63" s="494">
        <v>2</v>
      </c>
      <c r="BB63" s="222"/>
      <c r="BC63" s="223"/>
      <c r="BD63" s="54"/>
      <c r="BE63" s="483"/>
    </row>
    <row r="64" spans="2:57" s="29" customFormat="1" ht="39.75" customHeight="1" thickBo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883" t="s">
        <v>83</v>
      </c>
      <c r="U64" s="2883"/>
      <c r="V64" s="2883"/>
      <c r="W64" s="34"/>
      <c r="X64" s="34"/>
      <c r="Y64" s="35"/>
      <c r="Z64" s="35"/>
      <c r="AA64" s="35"/>
      <c r="AB64" s="2924"/>
      <c r="AC64" s="2925"/>
      <c r="AD64" s="2926"/>
      <c r="AE64" s="2424" t="s">
        <v>40</v>
      </c>
      <c r="AF64" s="2425"/>
      <c r="AG64" s="2425"/>
      <c r="AH64" s="2425"/>
      <c r="AI64" s="2425"/>
      <c r="AJ64" s="2425"/>
      <c r="AK64" s="2425"/>
      <c r="AL64" s="2425"/>
      <c r="AM64" s="2425"/>
      <c r="AN64" s="2425"/>
      <c r="AO64" s="2426"/>
      <c r="AP64" s="499"/>
      <c r="AQ64" s="500"/>
      <c r="AR64" s="500"/>
      <c r="AS64" s="503"/>
      <c r="AT64" s="499"/>
      <c r="AU64" s="500"/>
      <c r="AV64" s="500"/>
      <c r="AW64" s="503">
        <v>2</v>
      </c>
      <c r="AX64" s="499"/>
      <c r="AY64" s="500"/>
      <c r="AZ64" s="500"/>
      <c r="BA64" s="501">
        <v>2</v>
      </c>
      <c r="BB64" s="484"/>
      <c r="BC64" s="485"/>
      <c r="BD64" s="486"/>
      <c r="BE64" s="487"/>
    </row>
    <row r="65" spans="23:41" s="29" customFormat="1" ht="33.75" customHeight="1">
      <c r="W65" s="38"/>
      <c r="X65" s="38"/>
      <c r="Y65" s="38"/>
      <c r="Z65" s="38"/>
      <c r="AA65" s="38"/>
      <c r="AB65" s="38"/>
      <c r="AC65" s="38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</row>
    <row r="66" spans="2:51" s="29" customFormat="1" ht="36.75" customHeight="1" thickBot="1">
      <c r="B66" s="2422" t="s">
        <v>41</v>
      </c>
      <c r="C66" s="2422"/>
      <c r="D66" s="2422"/>
      <c r="E66" s="2422"/>
      <c r="F66" s="2422"/>
      <c r="G66" s="2422"/>
      <c r="H66" s="2422"/>
      <c r="I66" s="2422"/>
      <c r="J66" s="2422"/>
      <c r="K66" s="2422"/>
      <c r="L66" s="2422"/>
      <c r="M66" s="2422"/>
      <c r="N66" s="2422"/>
      <c r="O66" s="2422"/>
      <c r="P66" s="2422"/>
      <c r="Q66" s="2422"/>
      <c r="R66" s="2422"/>
      <c r="S66" s="2422"/>
      <c r="T66" s="2422"/>
      <c r="U66" s="2422"/>
      <c r="V66" s="2422"/>
      <c r="W66" s="2422"/>
      <c r="X66" s="2422"/>
      <c r="Y66" s="2422"/>
      <c r="Z66" s="2422"/>
      <c r="AA66" s="136"/>
      <c r="AB66" s="2909" t="s">
        <v>93</v>
      </c>
      <c r="AC66" s="2909"/>
      <c r="AD66" s="2909"/>
      <c r="AE66" s="2909"/>
      <c r="AF66" s="2909"/>
      <c r="AG66" s="2909"/>
      <c r="AH66" s="2909"/>
      <c r="AI66" s="2909"/>
      <c r="AJ66" s="2909"/>
      <c r="AK66" s="2909"/>
      <c r="AL66" s="2909"/>
      <c r="AM66" s="2909"/>
      <c r="AN66" s="2909"/>
      <c r="AO66" s="2909"/>
      <c r="AP66" s="2909"/>
      <c r="AQ66" s="2909"/>
      <c r="AR66" s="2909"/>
      <c r="AS66" s="2909"/>
      <c r="AT66" s="2909"/>
      <c r="AU66" s="2909"/>
      <c r="AV66" s="2909"/>
      <c r="AW66" s="2909"/>
      <c r="AX66" s="2909"/>
      <c r="AY66" s="2909"/>
    </row>
    <row r="67" spans="2:51" s="29" customFormat="1" ht="60" customHeight="1" thickBot="1" thickTop="1">
      <c r="B67" s="271" t="s">
        <v>42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2427" t="s">
        <v>43</v>
      </c>
      <c r="U67" s="2428"/>
      <c r="V67" s="925" t="s">
        <v>44</v>
      </c>
      <c r="W67" s="2429" t="s">
        <v>45</v>
      </c>
      <c r="X67" s="2430"/>
      <c r="Y67" s="2910" t="s">
        <v>46</v>
      </c>
      <c r="Z67" s="2911"/>
      <c r="AA67" s="47"/>
      <c r="AB67" s="121" t="s">
        <v>42</v>
      </c>
      <c r="AC67" s="2912" t="s">
        <v>94</v>
      </c>
      <c r="AD67" s="2913"/>
      <c r="AE67" s="2913"/>
      <c r="AF67" s="2913"/>
      <c r="AG67" s="2913"/>
      <c r="AH67" s="2913"/>
      <c r="AI67" s="2913"/>
      <c r="AJ67" s="2913"/>
      <c r="AK67" s="2913"/>
      <c r="AL67" s="2913"/>
      <c r="AM67" s="2913"/>
      <c r="AN67" s="2913"/>
      <c r="AO67" s="2913"/>
      <c r="AP67" s="2913"/>
      <c r="AQ67" s="2913"/>
      <c r="AR67" s="2913"/>
      <c r="AS67" s="2914"/>
      <c r="AT67" s="2436" t="s">
        <v>44</v>
      </c>
      <c r="AU67" s="2437"/>
      <c r="AV67" s="2437"/>
      <c r="AW67" s="2437"/>
      <c r="AX67" s="2437"/>
      <c r="AY67" s="2438"/>
    </row>
    <row r="68" spans="2:51" s="29" customFormat="1" ht="39.75" customHeight="1">
      <c r="B68" s="272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2439"/>
      <c r="U68" s="2440"/>
      <c r="V68" s="142"/>
      <c r="W68" s="2441"/>
      <c r="X68" s="2442"/>
      <c r="Y68" s="2905"/>
      <c r="Z68" s="2906"/>
      <c r="AA68" s="44"/>
      <c r="AB68" s="192"/>
      <c r="AC68" s="2444"/>
      <c r="AD68" s="2445"/>
      <c r="AE68" s="2445"/>
      <c r="AF68" s="2445"/>
      <c r="AG68" s="2445"/>
      <c r="AH68" s="2445"/>
      <c r="AI68" s="2445"/>
      <c r="AJ68" s="2445"/>
      <c r="AK68" s="2445"/>
      <c r="AL68" s="2445"/>
      <c r="AM68" s="2445"/>
      <c r="AN68" s="2445"/>
      <c r="AO68" s="2445"/>
      <c r="AP68" s="2445"/>
      <c r="AQ68" s="2445"/>
      <c r="AR68" s="2445"/>
      <c r="AS68" s="2446"/>
      <c r="AT68" s="2447"/>
      <c r="AU68" s="2448"/>
      <c r="AV68" s="2448"/>
      <c r="AW68" s="2448"/>
      <c r="AX68" s="2448"/>
      <c r="AY68" s="2449"/>
    </row>
    <row r="69" spans="2:51" s="29" customFormat="1" ht="39.75" customHeight="1" thickBot="1">
      <c r="B69" s="27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450"/>
      <c r="U69" s="2451"/>
      <c r="V69" s="149"/>
      <c r="W69" s="2452"/>
      <c r="X69" s="2453"/>
      <c r="Y69" s="2907"/>
      <c r="Z69" s="2908"/>
      <c r="AA69" s="44"/>
      <c r="AB69" s="193"/>
      <c r="AC69" s="2455"/>
      <c r="AD69" s="2456"/>
      <c r="AE69" s="2456"/>
      <c r="AF69" s="2456"/>
      <c r="AG69" s="2456"/>
      <c r="AH69" s="2456"/>
      <c r="AI69" s="2456"/>
      <c r="AJ69" s="2456"/>
      <c r="AK69" s="2456"/>
      <c r="AL69" s="2456"/>
      <c r="AM69" s="2456"/>
      <c r="AN69" s="2456"/>
      <c r="AO69" s="2456"/>
      <c r="AP69" s="2456"/>
      <c r="AQ69" s="2456"/>
      <c r="AR69" s="2456"/>
      <c r="AS69" s="2457"/>
      <c r="AT69" s="2458"/>
      <c r="AU69" s="2459"/>
      <c r="AV69" s="2459"/>
      <c r="AW69" s="2459"/>
      <c r="AX69" s="2459"/>
      <c r="AY69" s="2460"/>
    </row>
    <row r="70" spans="2:51" s="29" customFormat="1" ht="39.7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9"/>
      <c r="V70" s="50"/>
      <c r="W70" s="45"/>
      <c r="X70" s="45"/>
      <c r="Y70" s="40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51"/>
      <c r="AR70" s="51"/>
      <c r="AS70" s="51"/>
      <c r="AT70" s="48"/>
      <c r="AU70" s="52"/>
      <c r="AV70" s="52"/>
      <c r="AW70" s="52"/>
      <c r="AX70" s="52"/>
      <c r="AY70" s="52"/>
    </row>
    <row r="71" spans="2:55" s="29" customFormat="1" ht="39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2901" t="s">
        <v>102</v>
      </c>
      <c r="U71" s="2901"/>
      <c r="V71" s="2901"/>
      <c r="W71" s="2901"/>
      <c r="X71" s="2901"/>
      <c r="Y71" s="2901"/>
      <c r="Z71" s="2901"/>
      <c r="AA71" s="2901"/>
      <c r="AB71" s="2901"/>
      <c r="AC71" s="2901"/>
      <c r="AD71" s="2901"/>
      <c r="AE71" s="2901"/>
      <c r="AF71" s="2901"/>
      <c r="AG71" s="2901"/>
      <c r="AH71" s="2901"/>
      <c r="AI71" s="2901"/>
      <c r="AJ71" s="2901"/>
      <c r="AK71" s="2901"/>
      <c r="AL71" s="2901"/>
      <c r="AM71" s="2901"/>
      <c r="AN71" s="2901"/>
      <c r="AO71" s="2901"/>
      <c r="AP71" s="2901"/>
      <c r="AQ71" s="2901"/>
      <c r="AR71" s="2901"/>
      <c r="AS71" s="2901"/>
      <c r="AT71" s="2901"/>
      <c r="AU71" s="2901"/>
      <c r="AV71" s="2901"/>
      <c r="AW71" s="2901"/>
      <c r="AX71" s="2901"/>
      <c r="AY71" s="2901"/>
      <c r="AZ71" s="2901"/>
      <c r="BA71" s="2901"/>
      <c r="BB71" s="2901"/>
      <c r="BC71" s="2901"/>
    </row>
    <row r="72" ht="12.75" customHeight="1" thickBot="1"/>
    <row r="73" spans="1:256" s="54" customFormat="1" ht="39.75" customHeight="1" thickTop="1">
      <c r="A73" s="29"/>
      <c r="B73" s="2190" t="s">
        <v>47</v>
      </c>
      <c r="C73" s="2191"/>
      <c r="D73" s="2191"/>
      <c r="E73" s="2191"/>
      <c r="F73" s="2191"/>
      <c r="G73" s="2191"/>
      <c r="H73" s="2191"/>
      <c r="I73" s="2191"/>
      <c r="J73" s="2191"/>
      <c r="K73" s="2191"/>
      <c r="L73" s="2191"/>
      <c r="M73" s="2191"/>
      <c r="N73" s="2191"/>
      <c r="O73" s="2191"/>
      <c r="P73" s="2191"/>
      <c r="Q73" s="2191"/>
      <c r="R73" s="2191"/>
      <c r="S73" s="2191"/>
      <c r="T73" s="2192"/>
      <c r="U73" s="2462" t="s">
        <v>48</v>
      </c>
      <c r="V73" s="2465" t="s">
        <v>49</v>
      </c>
      <c r="W73" s="2466"/>
      <c r="X73" s="2467"/>
      <c r="Y73" s="2885" t="s">
        <v>50</v>
      </c>
      <c r="Z73" s="2887"/>
      <c r="AA73" s="2885" t="s">
        <v>51</v>
      </c>
      <c r="AB73" s="2887"/>
      <c r="AC73" s="29"/>
      <c r="AD73" s="29"/>
      <c r="AE73" s="2473" t="s">
        <v>52</v>
      </c>
      <c r="AF73" s="2474"/>
      <c r="AG73" s="2474"/>
      <c r="AH73" s="2475"/>
      <c r="AI73" s="688"/>
      <c r="AJ73" s="688"/>
      <c r="AK73" s="2482" t="s">
        <v>53</v>
      </c>
      <c r="AL73" s="2483"/>
      <c r="AM73" s="2483"/>
      <c r="AN73" s="2484"/>
      <c r="AO73" s="2482" t="s">
        <v>54</v>
      </c>
      <c r="AP73" s="2484"/>
      <c r="AQ73" s="2473" t="s">
        <v>49</v>
      </c>
      <c r="AR73" s="2474"/>
      <c r="AS73" s="2474"/>
      <c r="AT73" s="2474"/>
      <c r="AU73" s="2474"/>
      <c r="AV73" s="2475"/>
      <c r="AW73" s="2491" t="s">
        <v>55</v>
      </c>
      <c r="AX73" s="2492"/>
      <c r="AY73" s="2230" t="s">
        <v>50</v>
      </c>
      <c r="AZ73" s="2231"/>
      <c r="BA73" s="2495" t="s">
        <v>51</v>
      </c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s="54" customFormat="1" ht="39.75" customHeight="1" thickBot="1">
      <c r="A74" s="29"/>
      <c r="B74" s="2193"/>
      <c r="C74" s="2884"/>
      <c r="D74" s="2884"/>
      <c r="E74" s="2884"/>
      <c r="F74" s="2884"/>
      <c r="G74" s="2884"/>
      <c r="H74" s="2884"/>
      <c r="I74" s="2884"/>
      <c r="J74" s="2884"/>
      <c r="K74" s="2884"/>
      <c r="L74" s="2884"/>
      <c r="M74" s="2884"/>
      <c r="N74" s="2884"/>
      <c r="O74" s="2884"/>
      <c r="P74" s="2884"/>
      <c r="Q74" s="2884"/>
      <c r="R74" s="2884"/>
      <c r="S74" s="2884"/>
      <c r="T74" s="2195"/>
      <c r="U74" s="2463"/>
      <c r="V74" s="2468"/>
      <c r="W74" s="2902"/>
      <c r="X74" s="2469"/>
      <c r="Y74" s="2888"/>
      <c r="Z74" s="2890"/>
      <c r="AA74" s="2888"/>
      <c r="AB74" s="2890"/>
      <c r="AC74" s="29"/>
      <c r="AD74" s="29"/>
      <c r="AE74" s="2476"/>
      <c r="AF74" s="2903"/>
      <c r="AG74" s="2903"/>
      <c r="AH74" s="2478"/>
      <c r="AI74" s="689"/>
      <c r="AJ74" s="689"/>
      <c r="AK74" s="2485"/>
      <c r="AL74" s="2904"/>
      <c r="AM74" s="2904"/>
      <c r="AN74" s="2487"/>
      <c r="AO74" s="2485"/>
      <c r="AP74" s="2487"/>
      <c r="AQ74" s="2476"/>
      <c r="AR74" s="2903"/>
      <c r="AS74" s="2903"/>
      <c r="AT74" s="2903"/>
      <c r="AU74" s="2903"/>
      <c r="AV74" s="2478"/>
      <c r="AW74" s="2493"/>
      <c r="AX74" s="2494"/>
      <c r="AY74" s="2233"/>
      <c r="AZ74" s="2234"/>
      <c r="BA74" s="2496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256" s="54" customFormat="1" ht="39.75" customHeight="1" thickBot="1" thickTop="1">
      <c r="A75" s="29"/>
      <c r="B75" s="2196"/>
      <c r="C75" s="2197"/>
      <c r="D75" s="2197"/>
      <c r="E75" s="2197"/>
      <c r="F75" s="2197"/>
      <c r="G75" s="2197"/>
      <c r="H75" s="2197"/>
      <c r="I75" s="2197"/>
      <c r="J75" s="2197"/>
      <c r="K75" s="2197"/>
      <c r="L75" s="2197"/>
      <c r="M75" s="2197"/>
      <c r="N75" s="2197"/>
      <c r="O75" s="2197"/>
      <c r="P75" s="2197"/>
      <c r="Q75" s="2197"/>
      <c r="R75" s="2197"/>
      <c r="S75" s="2197"/>
      <c r="T75" s="2198"/>
      <c r="U75" s="2464"/>
      <c r="V75" s="2470"/>
      <c r="W75" s="2471"/>
      <c r="X75" s="2472"/>
      <c r="Y75" s="55" t="s">
        <v>56</v>
      </c>
      <c r="Z75" s="56" t="s">
        <v>57</v>
      </c>
      <c r="AA75" s="55" t="s">
        <v>56</v>
      </c>
      <c r="AB75" s="57" t="s">
        <v>57</v>
      </c>
      <c r="AC75" s="19"/>
      <c r="AD75" s="19"/>
      <c r="AE75" s="2479"/>
      <c r="AF75" s="2480"/>
      <c r="AG75" s="2480"/>
      <c r="AH75" s="2481"/>
      <c r="AI75" s="690"/>
      <c r="AJ75" s="690"/>
      <c r="AK75" s="2488"/>
      <c r="AL75" s="2489"/>
      <c r="AM75" s="2489"/>
      <c r="AN75" s="2490"/>
      <c r="AO75" s="2488"/>
      <c r="AP75" s="2490"/>
      <c r="AQ75" s="2479"/>
      <c r="AR75" s="2480"/>
      <c r="AS75" s="2480"/>
      <c r="AT75" s="2480"/>
      <c r="AU75" s="2480"/>
      <c r="AV75" s="2481"/>
      <c r="AW75" s="131" t="s">
        <v>56</v>
      </c>
      <c r="AX75" s="132" t="s">
        <v>57</v>
      </c>
      <c r="AY75" s="131" t="s">
        <v>56</v>
      </c>
      <c r="AZ75" s="593" t="s">
        <v>57</v>
      </c>
      <c r="BA75" s="598" t="s">
        <v>56</v>
      </c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256" s="54" customFormat="1" ht="39.75" customHeight="1" thickTop="1">
      <c r="A76" s="29"/>
      <c r="B76" s="2190" t="s">
        <v>58</v>
      </c>
      <c r="C76" s="2191"/>
      <c r="D76" s="2191"/>
      <c r="E76" s="2191"/>
      <c r="F76" s="2191"/>
      <c r="G76" s="2191"/>
      <c r="H76" s="2191"/>
      <c r="I76" s="2191"/>
      <c r="J76" s="2191"/>
      <c r="K76" s="2191"/>
      <c r="L76" s="2191"/>
      <c r="M76" s="2191"/>
      <c r="N76" s="2191"/>
      <c r="O76" s="2191"/>
      <c r="P76" s="2191"/>
      <c r="Q76" s="2191"/>
      <c r="R76" s="2191"/>
      <c r="S76" s="2191"/>
      <c r="T76" s="2192"/>
      <c r="U76" s="2199"/>
      <c r="V76" s="2205"/>
      <c r="W76" s="2206"/>
      <c r="X76" s="2207"/>
      <c r="Y76" s="184"/>
      <c r="Z76" s="185"/>
      <c r="AA76" s="174"/>
      <c r="AB76" s="118"/>
      <c r="AC76" s="19"/>
      <c r="AD76" s="19"/>
      <c r="AE76" s="2891" t="s">
        <v>59</v>
      </c>
      <c r="AF76" s="2892"/>
      <c r="AG76" s="2892"/>
      <c r="AH76" s="2893"/>
      <c r="AI76" s="694"/>
      <c r="AJ76" s="694"/>
      <c r="AK76" s="2251" t="s">
        <v>60</v>
      </c>
      <c r="AL76" s="2214"/>
      <c r="AM76" s="2214"/>
      <c r="AN76" s="2252"/>
      <c r="AO76" s="2220"/>
      <c r="AP76" s="2221"/>
      <c r="AQ76" s="2211"/>
      <c r="AR76" s="2212"/>
      <c r="AS76" s="2212"/>
      <c r="AT76" s="2212"/>
      <c r="AU76" s="2212"/>
      <c r="AV76" s="2213"/>
      <c r="AW76" s="152"/>
      <c r="AX76" s="153"/>
      <c r="AY76" s="156"/>
      <c r="AZ76" s="594"/>
      <c r="BA76" s="599"/>
      <c r="BB76" s="58"/>
      <c r="BC76" s="58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s="54" customFormat="1" ht="39.75" customHeight="1">
      <c r="A77" s="29"/>
      <c r="B77" s="2193"/>
      <c r="C77" s="2884"/>
      <c r="D77" s="2884"/>
      <c r="E77" s="2884"/>
      <c r="F77" s="2884"/>
      <c r="G77" s="2884"/>
      <c r="H77" s="2884"/>
      <c r="I77" s="2884"/>
      <c r="J77" s="2884"/>
      <c r="K77" s="2884"/>
      <c r="L77" s="2884"/>
      <c r="M77" s="2884"/>
      <c r="N77" s="2884"/>
      <c r="O77" s="2884"/>
      <c r="P77" s="2884"/>
      <c r="Q77" s="2884"/>
      <c r="R77" s="2884"/>
      <c r="S77" s="2884"/>
      <c r="T77" s="2195"/>
      <c r="U77" s="2200"/>
      <c r="V77" s="2222"/>
      <c r="W77" s="2223"/>
      <c r="X77" s="2224"/>
      <c r="Y77" s="186"/>
      <c r="Z77" s="187"/>
      <c r="AA77" s="175"/>
      <c r="AB77" s="119"/>
      <c r="AC77" s="59"/>
      <c r="AD77" s="59"/>
      <c r="AE77" s="2894"/>
      <c r="AF77" s="2895"/>
      <c r="AG77" s="2895"/>
      <c r="AH77" s="2896"/>
      <c r="AI77" s="695"/>
      <c r="AJ77" s="695"/>
      <c r="AK77" s="2253"/>
      <c r="AL77" s="2900"/>
      <c r="AM77" s="2900"/>
      <c r="AN77" s="2255"/>
      <c r="AO77" s="2228"/>
      <c r="AP77" s="2229"/>
      <c r="AQ77" s="2215"/>
      <c r="AR77" s="2216"/>
      <c r="AS77" s="2216"/>
      <c r="AT77" s="2216"/>
      <c r="AU77" s="2216"/>
      <c r="AV77" s="2217"/>
      <c r="AW77" s="152"/>
      <c r="AX77" s="153"/>
      <c r="AY77" s="159"/>
      <c r="AZ77" s="594"/>
      <c r="BA77" s="600"/>
      <c r="BB77" s="58"/>
      <c r="BC77" s="58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s="54" customFormat="1" ht="39.75" customHeight="1" thickBot="1">
      <c r="A78" s="29"/>
      <c r="B78" s="2196"/>
      <c r="C78" s="2197"/>
      <c r="D78" s="2197"/>
      <c r="E78" s="2197"/>
      <c r="F78" s="2197"/>
      <c r="G78" s="2197"/>
      <c r="H78" s="2197"/>
      <c r="I78" s="2197"/>
      <c r="J78" s="2197"/>
      <c r="K78" s="2197"/>
      <c r="L78" s="2197"/>
      <c r="M78" s="2197"/>
      <c r="N78" s="2197"/>
      <c r="O78" s="2197"/>
      <c r="P78" s="2197"/>
      <c r="Q78" s="2197"/>
      <c r="R78" s="2197"/>
      <c r="S78" s="2197"/>
      <c r="T78" s="2198"/>
      <c r="U78" s="2201"/>
      <c r="V78" s="2225"/>
      <c r="W78" s="2226"/>
      <c r="X78" s="2227"/>
      <c r="Y78" s="188"/>
      <c r="Z78" s="189"/>
      <c r="AA78" s="176"/>
      <c r="AB78" s="120"/>
      <c r="AC78" s="59"/>
      <c r="AD78" s="59"/>
      <c r="AE78" s="2894"/>
      <c r="AF78" s="2895"/>
      <c r="AG78" s="2895"/>
      <c r="AH78" s="2896"/>
      <c r="AI78" s="695"/>
      <c r="AJ78" s="695"/>
      <c r="AK78" s="2253"/>
      <c r="AL78" s="2900"/>
      <c r="AM78" s="2900"/>
      <c r="AN78" s="2255"/>
      <c r="AO78" s="2228"/>
      <c r="AP78" s="2229"/>
      <c r="AQ78" s="2215"/>
      <c r="AR78" s="2216"/>
      <c r="AS78" s="2216"/>
      <c r="AT78" s="2216"/>
      <c r="AU78" s="2216"/>
      <c r="AV78" s="2217"/>
      <c r="AW78" s="152"/>
      <c r="AX78" s="153"/>
      <c r="AY78" s="159"/>
      <c r="AZ78" s="594"/>
      <c r="BA78" s="600"/>
      <c r="BB78" s="58"/>
      <c r="BC78" s="58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s="54" customFormat="1" ht="39.75" customHeight="1" thickTop="1">
      <c r="A79" s="29"/>
      <c r="B79" s="2190" t="s">
        <v>61</v>
      </c>
      <c r="C79" s="2191"/>
      <c r="D79" s="2191"/>
      <c r="E79" s="2191"/>
      <c r="F79" s="2191"/>
      <c r="G79" s="2191"/>
      <c r="H79" s="2191"/>
      <c r="I79" s="2191"/>
      <c r="J79" s="2191"/>
      <c r="K79" s="2191"/>
      <c r="L79" s="2191"/>
      <c r="M79" s="2191"/>
      <c r="N79" s="2191"/>
      <c r="O79" s="2191"/>
      <c r="P79" s="2191"/>
      <c r="Q79" s="2191"/>
      <c r="R79" s="2191"/>
      <c r="S79" s="2191"/>
      <c r="T79" s="2192"/>
      <c r="U79" s="2199"/>
      <c r="V79" s="2205"/>
      <c r="W79" s="2206"/>
      <c r="X79" s="2207"/>
      <c r="Y79" s="184"/>
      <c r="Z79" s="185"/>
      <c r="AA79" s="174"/>
      <c r="AB79" s="118"/>
      <c r="AC79" s="59"/>
      <c r="AD79" s="59"/>
      <c r="AE79" s="2894"/>
      <c r="AF79" s="2895"/>
      <c r="AG79" s="2895"/>
      <c r="AH79" s="2896"/>
      <c r="AI79" s="695"/>
      <c r="AJ79" s="695"/>
      <c r="AK79" s="2253"/>
      <c r="AL79" s="2900"/>
      <c r="AM79" s="2900"/>
      <c r="AN79" s="2255"/>
      <c r="AO79" s="2228"/>
      <c r="AP79" s="2229"/>
      <c r="AQ79" s="2215"/>
      <c r="AR79" s="2216"/>
      <c r="AS79" s="2216"/>
      <c r="AT79" s="2216"/>
      <c r="AU79" s="2216"/>
      <c r="AV79" s="2217"/>
      <c r="AW79" s="152"/>
      <c r="AX79" s="153"/>
      <c r="AY79" s="159"/>
      <c r="AZ79" s="594"/>
      <c r="BA79" s="600"/>
      <c r="BB79" s="58"/>
      <c r="BC79" s="58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s="54" customFormat="1" ht="39.75" customHeight="1" thickBot="1">
      <c r="A80" s="29"/>
      <c r="B80" s="2196"/>
      <c r="C80" s="2197"/>
      <c r="D80" s="2197"/>
      <c r="E80" s="2197"/>
      <c r="F80" s="2197"/>
      <c r="G80" s="2197"/>
      <c r="H80" s="2197"/>
      <c r="I80" s="2197"/>
      <c r="J80" s="2197"/>
      <c r="K80" s="2197"/>
      <c r="L80" s="2197"/>
      <c r="M80" s="2197"/>
      <c r="N80" s="2197"/>
      <c r="O80" s="2197"/>
      <c r="P80" s="2197"/>
      <c r="Q80" s="2197"/>
      <c r="R80" s="2197"/>
      <c r="S80" s="2197"/>
      <c r="T80" s="2198"/>
      <c r="U80" s="2201"/>
      <c r="V80" s="2225"/>
      <c r="W80" s="2226"/>
      <c r="X80" s="2227"/>
      <c r="Y80" s="188"/>
      <c r="Z80" s="189"/>
      <c r="AA80" s="176"/>
      <c r="AB80" s="120"/>
      <c r="AC80" s="46"/>
      <c r="AD80" s="46"/>
      <c r="AE80" s="2897"/>
      <c r="AF80" s="2898"/>
      <c r="AG80" s="2898"/>
      <c r="AH80" s="2899"/>
      <c r="AI80" s="696"/>
      <c r="AJ80" s="696"/>
      <c r="AK80" s="2256"/>
      <c r="AL80" s="2257"/>
      <c r="AM80" s="2257"/>
      <c r="AN80" s="2258"/>
      <c r="AO80" s="2218"/>
      <c r="AP80" s="2219"/>
      <c r="AQ80" s="2208"/>
      <c r="AR80" s="2209"/>
      <c r="AS80" s="2209"/>
      <c r="AT80" s="2209"/>
      <c r="AU80" s="2209"/>
      <c r="AV80" s="2210"/>
      <c r="AW80" s="154"/>
      <c r="AX80" s="155"/>
      <c r="AY80" s="160"/>
      <c r="AZ80" s="595"/>
      <c r="BA80" s="601"/>
      <c r="BB80" s="58"/>
      <c r="BC80" s="58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54" customFormat="1" ht="39.75" customHeight="1" thickTop="1">
      <c r="A81" s="29"/>
      <c r="B81" s="2190" t="s">
        <v>62</v>
      </c>
      <c r="C81" s="2191"/>
      <c r="D81" s="2191"/>
      <c r="E81" s="2191"/>
      <c r="F81" s="2191"/>
      <c r="G81" s="2191"/>
      <c r="H81" s="2191"/>
      <c r="I81" s="2191"/>
      <c r="J81" s="2191"/>
      <c r="K81" s="2191"/>
      <c r="L81" s="2191"/>
      <c r="M81" s="2191"/>
      <c r="N81" s="2191"/>
      <c r="O81" s="2191"/>
      <c r="P81" s="2191"/>
      <c r="Q81" s="2191"/>
      <c r="R81" s="2191"/>
      <c r="S81" s="2191"/>
      <c r="T81" s="2192"/>
      <c r="U81" s="2202" t="s">
        <v>92</v>
      </c>
      <c r="V81" s="2205"/>
      <c r="W81" s="2206"/>
      <c r="X81" s="2207"/>
      <c r="Y81" s="184"/>
      <c r="Z81" s="185"/>
      <c r="AA81" s="174"/>
      <c r="AB81" s="118"/>
      <c r="AC81" s="46"/>
      <c r="AD81" s="46"/>
      <c r="AE81" s="2885" t="s">
        <v>63</v>
      </c>
      <c r="AF81" s="2886"/>
      <c r="AG81" s="2886"/>
      <c r="AH81" s="2887"/>
      <c r="AI81" s="692"/>
      <c r="AJ81" s="692"/>
      <c r="AK81" s="2236" t="s">
        <v>64</v>
      </c>
      <c r="AL81" s="2237"/>
      <c r="AM81" s="2237"/>
      <c r="AN81" s="2238"/>
      <c r="AO81" s="2220"/>
      <c r="AP81" s="2221"/>
      <c r="AQ81" s="2211"/>
      <c r="AR81" s="2212"/>
      <c r="AS81" s="2212"/>
      <c r="AT81" s="2212"/>
      <c r="AU81" s="2212"/>
      <c r="AV81" s="2213"/>
      <c r="AW81" s="150"/>
      <c r="AX81" s="151"/>
      <c r="AY81" s="162"/>
      <c r="AZ81" s="596"/>
      <c r="BA81" s="599"/>
      <c r="BB81" s="58"/>
      <c r="BC81" s="5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54" customFormat="1" ht="39.75" customHeight="1" thickBot="1">
      <c r="A82" s="29"/>
      <c r="B82" s="2193"/>
      <c r="C82" s="2884"/>
      <c r="D82" s="2884"/>
      <c r="E82" s="2884"/>
      <c r="F82" s="2884"/>
      <c r="G82" s="2884"/>
      <c r="H82" s="2884"/>
      <c r="I82" s="2884"/>
      <c r="J82" s="2884"/>
      <c r="K82" s="2884"/>
      <c r="L82" s="2884"/>
      <c r="M82" s="2884"/>
      <c r="N82" s="2884"/>
      <c r="O82" s="2884"/>
      <c r="P82" s="2884"/>
      <c r="Q82" s="2884"/>
      <c r="R82" s="2884"/>
      <c r="S82" s="2884"/>
      <c r="T82" s="2195"/>
      <c r="U82" s="2203"/>
      <c r="V82" s="2222"/>
      <c r="W82" s="2223"/>
      <c r="X82" s="2224"/>
      <c r="Y82" s="186"/>
      <c r="Z82" s="187"/>
      <c r="AA82" s="175"/>
      <c r="AB82" s="119"/>
      <c r="AC82" s="46"/>
      <c r="AD82" s="46"/>
      <c r="AE82" s="2888"/>
      <c r="AF82" s="2889"/>
      <c r="AG82" s="2889"/>
      <c r="AH82" s="2890"/>
      <c r="AI82" s="693"/>
      <c r="AJ82" s="693"/>
      <c r="AK82" s="2239"/>
      <c r="AL82" s="2240"/>
      <c r="AM82" s="2240"/>
      <c r="AN82" s="2241"/>
      <c r="AO82" s="2218"/>
      <c r="AP82" s="2219"/>
      <c r="AQ82" s="2208"/>
      <c r="AR82" s="2209"/>
      <c r="AS82" s="2209"/>
      <c r="AT82" s="2209"/>
      <c r="AU82" s="2209"/>
      <c r="AV82" s="2210"/>
      <c r="AW82" s="163"/>
      <c r="AX82" s="164"/>
      <c r="AY82" s="165"/>
      <c r="AZ82" s="597"/>
      <c r="BA82" s="602"/>
      <c r="BB82" s="58"/>
      <c r="BC82" s="58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54" customFormat="1" ht="39.75" customHeight="1" thickBot="1" thickTop="1">
      <c r="A83" s="29"/>
      <c r="B83" s="2196"/>
      <c r="C83" s="2197"/>
      <c r="D83" s="2197"/>
      <c r="E83" s="2197"/>
      <c r="F83" s="2197"/>
      <c r="G83" s="2197"/>
      <c r="H83" s="2197"/>
      <c r="I83" s="2197"/>
      <c r="J83" s="2197"/>
      <c r="K83" s="2197"/>
      <c r="L83" s="2197"/>
      <c r="M83" s="2197"/>
      <c r="N83" s="2197"/>
      <c r="O83" s="2197"/>
      <c r="P83" s="2197"/>
      <c r="Q83" s="2197"/>
      <c r="R83" s="2197"/>
      <c r="S83" s="2197"/>
      <c r="T83" s="2198"/>
      <c r="U83" s="2204"/>
      <c r="V83" s="2225"/>
      <c r="W83" s="2226"/>
      <c r="X83" s="2227"/>
      <c r="Y83" s="188"/>
      <c r="Z83" s="189"/>
      <c r="AA83" s="176"/>
      <c r="AB83" s="120"/>
      <c r="AC83" s="59"/>
      <c r="AD83" s="59"/>
      <c r="AE83" s="2236" t="s">
        <v>65</v>
      </c>
      <c r="AF83" s="2237"/>
      <c r="AG83" s="2237"/>
      <c r="AH83" s="2238"/>
      <c r="AI83" s="686"/>
      <c r="AJ83" s="686"/>
      <c r="AK83" s="2236" t="s">
        <v>66</v>
      </c>
      <c r="AL83" s="2237"/>
      <c r="AM83" s="2237"/>
      <c r="AN83" s="2238"/>
      <c r="AO83" s="2220"/>
      <c r="AP83" s="2221"/>
      <c r="AQ83" s="2211"/>
      <c r="AR83" s="2212"/>
      <c r="AS83" s="2212"/>
      <c r="AT83" s="2212"/>
      <c r="AU83" s="2212"/>
      <c r="AV83" s="2213"/>
      <c r="AW83" s="150"/>
      <c r="AX83" s="151"/>
      <c r="AY83" s="162"/>
      <c r="AZ83" s="596"/>
      <c r="BA83" s="599"/>
      <c r="BB83" s="58"/>
      <c r="BC83" s="58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62" customFormat="1" ht="39.75" customHeight="1" thickBot="1" thickTop="1">
      <c r="A84" s="29"/>
      <c r="B84" s="2497" t="s">
        <v>95</v>
      </c>
      <c r="C84" s="2498"/>
      <c r="D84" s="2498"/>
      <c r="E84" s="2498"/>
      <c r="F84" s="2498"/>
      <c r="G84" s="2498"/>
      <c r="H84" s="2498"/>
      <c r="I84" s="2498"/>
      <c r="J84" s="2498"/>
      <c r="K84" s="2498"/>
      <c r="L84" s="2498"/>
      <c r="M84" s="2498"/>
      <c r="N84" s="2498"/>
      <c r="O84" s="2498"/>
      <c r="P84" s="2498"/>
      <c r="Q84" s="2498"/>
      <c r="R84" s="2498"/>
      <c r="S84" s="2498"/>
      <c r="T84" s="2499"/>
      <c r="U84" s="60" t="s">
        <v>67</v>
      </c>
      <c r="V84" s="2503"/>
      <c r="W84" s="2504"/>
      <c r="X84" s="2505"/>
      <c r="Y84" s="190"/>
      <c r="Z84" s="191"/>
      <c r="AA84" s="180"/>
      <c r="AB84" s="179"/>
      <c r="AC84" s="59"/>
      <c r="AD84" s="59"/>
      <c r="AE84" s="2239"/>
      <c r="AF84" s="2240"/>
      <c r="AG84" s="2240"/>
      <c r="AH84" s="2241"/>
      <c r="AI84" s="687"/>
      <c r="AJ84" s="687"/>
      <c r="AK84" s="2239"/>
      <c r="AL84" s="2240"/>
      <c r="AM84" s="2240"/>
      <c r="AN84" s="2241"/>
      <c r="AO84" s="2218"/>
      <c r="AP84" s="2219"/>
      <c r="AQ84" s="2208"/>
      <c r="AR84" s="2209"/>
      <c r="AS84" s="2209"/>
      <c r="AT84" s="2209"/>
      <c r="AU84" s="2209"/>
      <c r="AV84" s="2210"/>
      <c r="AW84" s="167"/>
      <c r="AX84" s="164"/>
      <c r="AY84" s="165"/>
      <c r="AZ84" s="597"/>
      <c r="BA84" s="603"/>
      <c r="BB84" s="58"/>
      <c r="BC84" s="58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54" customFormat="1" ht="39.75" customHeight="1" thickBot="1" thickTop="1">
      <c r="A85" s="29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42"/>
      <c r="M85" s="42"/>
      <c r="N85" s="42"/>
      <c r="O85" s="42"/>
      <c r="P85" s="42"/>
      <c r="Q85" s="42"/>
      <c r="R85" s="42"/>
      <c r="S85" s="42"/>
      <c r="T85" s="122" t="s">
        <v>68</v>
      </c>
      <c r="U85" s="725" t="s">
        <v>165</v>
      </c>
      <c r="V85" s="64"/>
      <c r="W85" s="64"/>
      <c r="X85" s="2500" t="s">
        <v>68</v>
      </c>
      <c r="Y85" s="2500"/>
      <c r="Z85" s="2501"/>
      <c r="AA85" s="182">
        <v>0</v>
      </c>
      <c r="AB85" s="183">
        <v>0</v>
      </c>
      <c r="AC85" s="65"/>
      <c r="AD85" s="46"/>
      <c r="AE85" s="20" t="s">
        <v>69</v>
      </c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214"/>
      <c r="AV85" s="2214"/>
      <c r="AW85" s="2214"/>
      <c r="AX85" s="2214" t="s">
        <v>68</v>
      </c>
      <c r="AY85" s="2214"/>
      <c r="AZ85" s="2214"/>
      <c r="BA85" s="604"/>
      <c r="BB85" s="58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74" customFormat="1" ht="24.75" customHeight="1" thickTop="1">
      <c r="A86" s="29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6"/>
      <c r="M86" s="67"/>
      <c r="N86" s="67"/>
      <c r="O86" s="67"/>
      <c r="P86" s="67"/>
      <c r="Q86" s="67"/>
      <c r="R86" s="67"/>
      <c r="S86" s="68"/>
      <c r="T86" s="29"/>
      <c r="U86" s="43"/>
      <c r="V86" s="45"/>
      <c r="W86" s="69"/>
      <c r="X86" s="69"/>
      <c r="Y86" s="70"/>
      <c r="Z86" s="70"/>
      <c r="AA86" s="70"/>
      <c r="AB86" s="71"/>
      <c r="AC86" s="71"/>
      <c r="AD86" s="71"/>
      <c r="AE86" s="71"/>
      <c r="AF86" s="71"/>
      <c r="AG86" s="2882" t="s">
        <v>70</v>
      </c>
      <c r="AH86" s="2882"/>
      <c r="AI86" s="2882"/>
      <c r="AJ86" s="2882"/>
      <c r="AK86" s="2882"/>
      <c r="AL86" s="2882"/>
      <c r="AM86" s="2882"/>
      <c r="AN86" s="2882"/>
      <c r="AO86" s="2882"/>
      <c r="AP86" s="2882"/>
      <c r="AQ86" s="2882"/>
      <c r="AR86" s="2882"/>
      <c r="AS86" s="2882"/>
      <c r="AT86" s="2882"/>
      <c r="AU86" s="2882"/>
      <c r="AV86" s="2882"/>
      <c r="AW86" s="2882"/>
      <c r="AX86" s="2882"/>
      <c r="AY86" s="2882"/>
      <c r="AZ86" s="2882"/>
      <c r="BA86" s="2882"/>
      <c r="BB86" s="73"/>
      <c r="BC86" s="73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2:53" s="29" customFormat="1" ht="30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2883" t="s">
        <v>96</v>
      </c>
      <c r="V87" s="2883"/>
      <c r="W87" s="2883"/>
      <c r="X87" s="2883"/>
      <c r="Y87" s="38"/>
      <c r="Z87" s="38"/>
      <c r="AA87" s="38"/>
      <c r="AB87" s="39"/>
      <c r="AC87" s="39"/>
      <c r="AD87" s="39"/>
      <c r="AE87" s="39"/>
      <c r="AF87" s="39"/>
      <c r="AG87" s="2882" t="s">
        <v>96</v>
      </c>
      <c r="AH87" s="2882"/>
      <c r="AI87" s="2882"/>
      <c r="AJ87" s="2882"/>
      <c r="AK87" s="2882"/>
      <c r="AL87" s="2882"/>
      <c r="AM87" s="2882"/>
      <c r="AN87" s="2882"/>
      <c r="AO87" s="2882"/>
      <c r="AP87" s="2882"/>
      <c r="AQ87" s="2882"/>
      <c r="AR87" s="2882"/>
      <c r="AS87" s="2882"/>
      <c r="AT87" s="2882"/>
      <c r="AU87" s="2882"/>
      <c r="AV87" s="2882"/>
      <c r="AW87" s="2882"/>
      <c r="AX87" s="2882"/>
      <c r="AY87" s="2882"/>
      <c r="AZ87" s="2882"/>
      <c r="BA87" s="2882"/>
    </row>
    <row r="88" spans="2:53" s="29" customFormat="1" ht="30.75" customHeight="1" thickBo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Y88" s="38"/>
      <c r="Z88" s="38"/>
      <c r="AA88" s="38"/>
      <c r="AB88" s="39"/>
      <c r="AC88" s="39"/>
      <c r="AD88" s="39"/>
      <c r="AE88" s="39"/>
      <c r="AF88" s="39"/>
      <c r="AG88" s="72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</row>
    <row r="89" spans="2:57" s="29" customFormat="1" ht="39.75" customHeight="1" thickBot="1">
      <c r="B89" s="194" t="s">
        <v>84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2508" t="s">
        <v>85</v>
      </c>
      <c r="U89" s="2509"/>
      <c r="V89" s="2509"/>
      <c r="W89" s="2509"/>
      <c r="X89" s="2509"/>
      <c r="Y89" s="2509"/>
      <c r="Z89" s="2509"/>
      <c r="AA89" s="2509"/>
      <c r="AB89" s="2509"/>
      <c r="AC89" s="2509"/>
      <c r="AD89" s="2510"/>
      <c r="AE89" s="2508" t="s">
        <v>86</v>
      </c>
      <c r="AF89" s="2509"/>
      <c r="AG89" s="2509"/>
      <c r="AH89" s="2509"/>
      <c r="AI89" s="2509"/>
      <c r="AJ89" s="2509"/>
      <c r="AK89" s="2509"/>
      <c r="AL89" s="2509"/>
      <c r="AM89" s="2509"/>
      <c r="AN89" s="2509"/>
      <c r="AO89" s="2509"/>
      <c r="AP89" s="2509"/>
      <c r="AQ89" s="2509"/>
      <c r="AR89" s="2509"/>
      <c r="AS89" s="2509"/>
      <c r="AT89" s="2509"/>
      <c r="AU89" s="2509"/>
      <c r="AV89" s="2509"/>
      <c r="AW89" s="2509"/>
      <c r="AX89" s="2509"/>
      <c r="AY89" s="2509"/>
      <c r="AZ89" s="2509"/>
      <c r="BA89" s="2509"/>
      <c r="BB89" s="2509"/>
      <c r="BC89" s="2509"/>
      <c r="BD89" s="2509"/>
      <c r="BE89" s="2510"/>
    </row>
    <row r="90" spans="2:57" s="29" customFormat="1" ht="39.75" customHeight="1">
      <c r="B90" s="20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689"/>
      <c r="U90" s="689"/>
      <c r="V90" s="689"/>
      <c r="W90" s="689"/>
      <c r="X90" s="689"/>
      <c r="Y90" s="689"/>
      <c r="Z90" s="689"/>
      <c r="AA90" s="689"/>
      <c r="AB90" s="689"/>
      <c r="AC90" s="689"/>
      <c r="AD90" s="689"/>
      <c r="AE90" s="689"/>
      <c r="AF90" s="689"/>
      <c r="AG90" s="689"/>
      <c r="AH90" s="689"/>
      <c r="AI90" s="689"/>
      <c r="AJ90" s="689"/>
      <c r="AK90" s="689"/>
      <c r="AL90" s="689"/>
      <c r="AM90" s="689"/>
      <c r="AN90" s="689"/>
      <c r="AO90" s="689"/>
      <c r="AP90" s="689"/>
      <c r="AQ90" s="689"/>
      <c r="AR90" s="689"/>
      <c r="AS90" s="689"/>
      <c r="AT90" s="689"/>
      <c r="AU90" s="689"/>
      <c r="AV90" s="689"/>
      <c r="AW90" s="689"/>
      <c r="AX90" s="689"/>
      <c r="AY90" s="689"/>
      <c r="AZ90" s="689"/>
      <c r="BA90" s="689"/>
      <c r="BB90" s="689"/>
      <c r="BC90" s="689"/>
      <c r="BD90" s="689"/>
      <c r="BE90" s="689"/>
    </row>
    <row r="91" spans="1:57" s="29" customFormat="1" ht="107.25" customHeight="1">
      <c r="A91" s="110"/>
      <c r="B91" s="1443"/>
      <c r="C91" s="1414"/>
      <c r="D91" s="1414"/>
      <c r="E91" s="1414"/>
      <c r="F91" s="1414"/>
      <c r="G91" s="1414"/>
      <c r="H91" s="1414"/>
      <c r="I91" s="1414"/>
      <c r="J91" s="1414"/>
      <c r="K91" s="1414"/>
      <c r="L91" s="1414"/>
      <c r="M91" s="1414"/>
      <c r="N91" s="1414"/>
      <c r="O91" s="1414"/>
      <c r="P91" s="1414"/>
      <c r="Q91" s="1414"/>
      <c r="R91" s="1414"/>
      <c r="S91" s="1414"/>
      <c r="T91" s="1422"/>
      <c r="U91" s="1422"/>
      <c r="V91" s="1422"/>
      <c r="W91" s="1422"/>
      <c r="X91" s="1422"/>
      <c r="Y91" s="1422"/>
      <c r="Z91" s="1422"/>
      <c r="AA91" s="1422"/>
      <c r="AB91" s="1422"/>
      <c r="AC91" s="1422"/>
      <c r="AD91" s="1422"/>
      <c r="AE91" s="1422"/>
      <c r="AF91" s="1422"/>
      <c r="AG91" s="1422"/>
      <c r="AH91" s="1422"/>
      <c r="AI91" s="1422"/>
      <c r="AJ91" s="1422"/>
      <c r="AK91" s="1422"/>
      <c r="AL91" s="1422"/>
      <c r="AM91" s="1422"/>
      <c r="AN91" s="1422"/>
      <c r="AO91" s="1422"/>
      <c r="AP91" s="1422"/>
      <c r="AQ91" s="1422"/>
      <c r="AR91" s="1422"/>
      <c r="AS91" s="1422"/>
      <c r="AT91" s="1422"/>
      <c r="AU91" s="1845"/>
      <c r="AV91" s="1422"/>
      <c r="AW91" s="1422"/>
      <c r="AX91" s="1422"/>
      <c r="AY91" s="1422"/>
      <c r="AZ91" s="1422"/>
      <c r="BA91" s="1422"/>
      <c r="BB91" s="1422"/>
      <c r="BC91" s="1422"/>
      <c r="BD91" s="1422"/>
      <c r="BE91" s="1422"/>
    </row>
    <row r="92" spans="1:57" s="29" customFormat="1" ht="57" customHeight="1">
      <c r="A92" s="110"/>
      <c r="B92" s="1414"/>
      <c r="C92" s="1414"/>
      <c r="D92" s="1414"/>
      <c r="E92" s="1414"/>
      <c r="F92" s="1414"/>
      <c r="G92" s="1414"/>
      <c r="H92" s="1414"/>
      <c r="I92" s="1414"/>
      <c r="J92" s="1414"/>
      <c r="K92" s="1414"/>
      <c r="L92" s="1414"/>
      <c r="M92" s="1414"/>
      <c r="N92" s="1414"/>
      <c r="O92" s="1414"/>
      <c r="P92" s="1414"/>
      <c r="Q92" s="1414"/>
      <c r="R92" s="1414"/>
      <c r="S92" s="1414"/>
      <c r="T92" s="1414"/>
      <c r="U92" s="110"/>
      <c r="V92" s="1444"/>
      <c r="W92" s="1444"/>
      <c r="X92" s="1444"/>
      <c r="Y92" s="110"/>
      <c r="Z92" s="110"/>
      <c r="AA92" s="110"/>
      <c r="AB92" s="110"/>
      <c r="AC92" s="110"/>
      <c r="AD92" s="110"/>
      <c r="AE92" s="1460"/>
      <c r="AF92" s="2513" t="s">
        <v>297</v>
      </c>
      <c r="AG92" s="2513"/>
      <c r="AH92" s="2513"/>
      <c r="AI92" s="2513"/>
      <c r="AJ92" s="2513"/>
      <c r="AK92" s="2513"/>
      <c r="AL92" s="2513"/>
      <c r="AM92" s="2513"/>
      <c r="AN92" s="2513"/>
      <c r="AO92" s="2513"/>
      <c r="AP92" s="2513"/>
      <c r="AQ92" s="2513"/>
      <c r="AR92" s="2513"/>
      <c r="AS92" s="2513"/>
      <c r="AT92" s="2513"/>
      <c r="AU92" s="2513"/>
      <c r="AV92" s="2513"/>
      <c r="AW92" s="2513"/>
      <c r="AX92" s="2513"/>
      <c r="AY92" s="2513"/>
      <c r="AZ92" s="2513"/>
      <c r="BA92" s="2513"/>
      <c r="BB92" s="2513"/>
      <c r="BC92" s="2513"/>
      <c r="BD92" s="1445"/>
      <c r="BE92" s="110"/>
    </row>
    <row r="93" spans="1:57" s="29" customFormat="1" ht="36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446"/>
      <c r="V93" s="110"/>
      <c r="W93" s="110"/>
      <c r="X93" s="110"/>
      <c r="Y93" s="110"/>
      <c r="Z93" s="110"/>
      <c r="AA93" s="78"/>
      <c r="AB93" s="110"/>
      <c r="AC93" s="110"/>
      <c r="AD93" s="110"/>
      <c r="AE93" s="1460"/>
      <c r="AF93" s="1460"/>
      <c r="AG93" s="1460"/>
      <c r="AH93" s="1460"/>
      <c r="AI93" s="1460"/>
      <c r="AJ93" s="1460"/>
      <c r="AK93" s="1460"/>
      <c r="AL93" s="1460"/>
      <c r="AM93" s="1460"/>
      <c r="AN93" s="1460"/>
      <c r="AO93" s="1461"/>
      <c r="AP93" s="1461"/>
      <c r="AQ93" s="1461"/>
      <c r="AR93" s="1461"/>
      <c r="AS93" s="1461"/>
      <c r="AT93" s="1461"/>
      <c r="AU93" s="1461"/>
      <c r="AV93" s="1461"/>
      <c r="AW93" s="1461"/>
      <c r="AX93" s="1461"/>
      <c r="AY93" s="1461"/>
      <c r="AZ93" s="1461"/>
      <c r="BA93" s="1461"/>
      <c r="BB93" s="1461"/>
      <c r="BC93" s="1461"/>
      <c r="BD93" s="1445"/>
      <c r="BE93" s="110"/>
    </row>
    <row r="94" spans="1:57" s="86" customFormat="1" ht="38.2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2512" t="s">
        <v>298</v>
      </c>
      <c r="V94" s="2512"/>
      <c r="W94" s="2512"/>
      <c r="X94" s="1447"/>
      <c r="Y94" s="1448"/>
      <c r="Z94" s="1448"/>
      <c r="AA94" s="2514" t="s">
        <v>299</v>
      </c>
      <c r="AB94" s="2514"/>
      <c r="AC94" s="2514"/>
      <c r="AD94" s="1443" t="s">
        <v>72</v>
      </c>
      <c r="AE94" s="1449"/>
      <c r="AF94" s="1450"/>
      <c r="AG94" s="110"/>
      <c r="AH94" s="1410"/>
      <c r="AI94" s="1410"/>
      <c r="AJ94" s="2515" t="s">
        <v>300</v>
      </c>
      <c r="AK94" s="2515"/>
      <c r="AL94" s="2515"/>
      <c r="AM94" s="2515"/>
      <c r="AN94" s="2515"/>
      <c r="AO94" s="2515"/>
      <c r="AP94" s="2515"/>
      <c r="AQ94" s="2515"/>
      <c r="AR94" s="1447"/>
      <c r="AS94" s="1448"/>
      <c r="AT94" s="1448"/>
      <c r="AU94" s="1876"/>
      <c r="AV94" s="110"/>
      <c r="AW94" s="202" t="s">
        <v>301</v>
      </c>
      <c r="AX94" s="202"/>
      <c r="AY94" s="202"/>
      <c r="AZ94" s="1451"/>
      <c r="BA94" s="1443"/>
      <c r="BB94" s="110"/>
      <c r="BC94" s="110"/>
      <c r="BD94" s="110"/>
      <c r="BE94" s="110"/>
    </row>
    <row r="95" spans="1:57" s="29" customFormat="1" ht="24.7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446"/>
      <c r="V95" s="1452"/>
      <c r="W95"/>
      <c r="X95" s="2502" t="s">
        <v>73</v>
      </c>
      <c r="Y95" s="2502"/>
      <c r="Z95" s="2502"/>
      <c r="AA95" s="2506" t="s">
        <v>74</v>
      </c>
      <c r="AB95" s="2506"/>
      <c r="AC95" s="2506"/>
      <c r="AD95" s="1450"/>
      <c r="AE95" s="1453"/>
      <c r="AF95" s="1450"/>
      <c r="AG95" s="110"/>
      <c r="AH95" s="110"/>
      <c r="AI95" s="110"/>
      <c r="AJ95" s="110"/>
      <c r="AK95" s="110"/>
      <c r="AL95" s="110"/>
      <c r="AM95" s="110"/>
      <c r="AN95" s="110"/>
      <c r="AO95" s="1454"/>
      <c r="AP95"/>
      <c r="AQ95"/>
      <c r="AR95" s="2502" t="s">
        <v>73</v>
      </c>
      <c r="AS95" s="2502"/>
      <c r="AT95" s="2502"/>
      <c r="AU95" s="1460"/>
      <c r="AV95" s="1455"/>
      <c r="AW95" s="2506" t="s">
        <v>74</v>
      </c>
      <c r="AX95" s="2506"/>
      <c r="AY95" s="2506"/>
      <c r="AZ95" s="1450"/>
      <c r="BA95" s="110"/>
      <c r="BB95" s="110"/>
      <c r="BC95" s="110"/>
      <c r="BD95" s="110"/>
      <c r="BE95" s="110"/>
    </row>
    <row r="96" spans="1:57" s="29" customFormat="1" ht="24.75" customHeight="1">
      <c r="A96" s="240"/>
      <c r="B96" s="2511"/>
      <c r="C96" s="2511"/>
      <c r="D96" s="2511"/>
      <c r="E96" s="2511"/>
      <c r="F96" s="2511"/>
      <c r="G96" s="2511"/>
      <c r="H96" s="2511"/>
      <c r="I96" s="2511"/>
      <c r="J96" s="2511"/>
      <c r="K96" s="2511"/>
      <c r="L96" s="2511"/>
      <c r="M96" s="2511"/>
      <c r="N96" s="2511"/>
      <c r="O96" s="2511"/>
      <c r="P96" s="2511"/>
      <c r="Q96" s="2511"/>
      <c r="R96" s="2511"/>
      <c r="S96" s="2511"/>
      <c r="T96" s="2511"/>
      <c r="U96" s="2511"/>
      <c r="V96" s="2511"/>
      <c r="W96" s="2511"/>
      <c r="X96" s="2511"/>
      <c r="Y96" s="2511"/>
      <c r="Z96" s="2511"/>
      <c r="AA96" s="1392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1456"/>
      <c r="AQ96" s="240"/>
      <c r="AR96" s="240"/>
      <c r="AS96" s="1457"/>
      <c r="AT96" s="240"/>
      <c r="AU96" s="1883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</row>
    <row r="97" spans="21:53" s="29" customFormat="1" ht="18" customHeight="1">
      <c r="U97" s="108"/>
      <c r="V97" s="27"/>
      <c r="W97" s="109"/>
      <c r="X97" s="70"/>
      <c r="Y97" s="106"/>
      <c r="Z97" s="106"/>
      <c r="AA97" s="106"/>
      <c r="AB97" s="106"/>
      <c r="AC97" s="106"/>
      <c r="AD97" s="106"/>
      <c r="AE97" s="75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73"/>
      <c r="AT97" s="7"/>
      <c r="AU97" s="7"/>
      <c r="AV97" s="7"/>
      <c r="AW97" s="7"/>
      <c r="AX97" s="7"/>
      <c r="AY97" s="7"/>
      <c r="AZ97" s="73"/>
      <c r="BA97" s="73"/>
    </row>
    <row r="98" spans="21:51" s="29" customFormat="1" ht="14.25" customHeight="1">
      <c r="U98" s="77"/>
      <c r="Y98" s="110"/>
      <c r="Z98" s="110"/>
      <c r="AA98" s="78"/>
      <c r="AB98" s="110"/>
      <c r="AC98" s="110"/>
      <c r="AD98" s="110"/>
      <c r="AF98" s="78"/>
      <c r="AG98" s="78"/>
      <c r="AH98" s="110"/>
      <c r="AI98" s="110"/>
      <c r="AJ98" s="110"/>
      <c r="AN98" s="110"/>
      <c r="AO98" s="110"/>
      <c r="AS98" s="1"/>
      <c r="AT98" s="1"/>
      <c r="AU98" s="1"/>
      <c r="AV98" s="1"/>
      <c r="AW98" s="1"/>
      <c r="AX98" s="1"/>
      <c r="AY98" s="1"/>
    </row>
    <row r="99" spans="21:30" ht="12.75" customHeight="1">
      <c r="U99" s="1"/>
      <c r="V99" s="111"/>
      <c r="W99" s="1"/>
      <c r="X99" s="111"/>
      <c r="Y99" s="1"/>
      <c r="Z99" s="1"/>
      <c r="AA99" s="1"/>
      <c r="AB99" s="1"/>
      <c r="AC99" s="1"/>
      <c r="AD99" s="1"/>
    </row>
    <row r="103" spans="42:52" ht="81.75" customHeight="1"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</sheetData>
  <sheetProtection/>
  <mergeCells count="217">
    <mergeCell ref="B1:BA1"/>
    <mergeCell ref="B2:BA2"/>
    <mergeCell ref="B3:BA3"/>
    <mergeCell ref="T4:U4"/>
    <mergeCell ref="X4:AO4"/>
    <mergeCell ref="T5:V5"/>
    <mergeCell ref="X5:AQ5"/>
    <mergeCell ref="AZ5:BC5"/>
    <mergeCell ref="W6:AB6"/>
    <mergeCell ref="AD6:AS6"/>
    <mergeCell ref="AZ6:BC6"/>
    <mergeCell ref="A7:V7"/>
    <mergeCell ref="W7:AS8"/>
    <mergeCell ref="AZ7:BD7"/>
    <mergeCell ref="T9:V9"/>
    <mergeCell ref="W9:AC9"/>
    <mergeCell ref="AD9:AS9"/>
    <mergeCell ref="AZ9:BF10"/>
    <mergeCell ref="W10:Z10"/>
    <mergeCell ref="AE10:AS10"/>
    <mergeCell ref="B12:B18"/>
    <mergeCell ref="T12:V18"/>
    <mergeCell ref="W12:AD18"/>
    <mergeCell ref="AE12:AF14"/>
    <mergeCell ref="AG12:AN14"/>
    <mergeCell ref="AO12:AO18"/>
    <mergeCell ref="AE15:AE18"/>
    <mergeCell ref="AF15:AF18"/>
    <mergeCell ref="AG15:AG18"/>
    <mergeCell ref="AH15:AN15"/>
    <mergeCell ref="AW15:AW18"/>
    <mergeCell ref="AP12:AW14"/>
    <mergeCell ref="AX12:BE12"/>
    <mergeCell ref="AX13:BE13"/>
    <mergeCell ref="AX14:BE14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P15:AP18"/>
    <mergeCell ref="AQ15:AQ18"/>
    <mergeCell ref="AS15:AS18"/>
    <mergeCell ref="BK16:BK18"/>
    <mergeCell ref="AX17:AX18"/>
    <mergeCell ref="AY17:BA17"/>
    <mergeCell ref="BB17:BB18"/>
    <mergeCell ref="BC17:BE17"/>
    <mergeCell ref="B20:BE20"/>
    <mergeCell ref="T19:V19"/>
    <mergeCell ref="W19:AD19"/>
    <mergeCell ref="AT15:AT18"/>
    <mergeCell ref="AU15:AU18"/>
    <mergeCell ref="BI20:BI22"/>
    <mergeCell ref="B21:BE21"/>
    <mergeCell ref="T22:V22"/>
    <mergeCell ref="W22:AD22"/>
    <mergeCell ref="T23:V23"/>
    <mergeCell ref="T30:V30"/>
    <mergeCell ref="W23:AD23"/>
    <mergeCell ref="T26:V26"/>
    <mergeCell ref="W26:AD26"/>
    <mergeCell ref="T27:V27"/>
    <mergeCell ref="B35:AD35"/>
    <mergeCell ref="B36:BE36"/>
    <mergeCell ref="T37:V37"/>
    <mergeCell ref="W33:AD33"/>
    <mergeCell ref="W38:AD38"/>
    <mergeCell ref="B24:AD24"/>
    <mergeCell ref="B25:BE25"/>
    <mergeCell ref="B31:AD31"/>
    <mergeCell ref="B32:BE32"/>
    <mergeCell ref="W30:AD30"/>
    <mergeCell ref="W50:AD50"/>
    <mergeCell ref="T47:BE47"/>
    <mergeCell ref="T48:V48"/>
    <mergeCell ref="W28:AD28"/>
    <mergeCell ref="W29:AD29"/>
    <mergeCell ref="T40:V40"/>
    <mergeCell ref="W40:AD40"/>
    <mergeCell ref="W48:AD48"/>
    <mergeCell ref="T34:V34"/>
    <mergeCell ref="W34:AD34"/>
    <mergeCell ref="T38:V38"/>
    <mergeCell ref="T39:V39"/>
    <mergeCell ref="W39:AC39"/>
    <mergeCell ref="T46:AD46"/>
    <mergeCell ref="W37:AD37"/>
    <mergeCell ref="B41:AD41"/>
    <mergeCell ref="B42:AD42"/>
    <mergeCell ref="B43:BE43"/>
    <mergeCell ref="B44:BE44"/>
    <mergeCell ref="T53:V53"/>
    <mergeCell ref="W53:AD53"/>
    <mergeCell ref="T54:AD54"/>
    <mergeCell ref="T49:V49"/>
    <mergeCell ref="T50:V50"/>
    <mergeCell ref="T51:V51"/>
    <mergeCell ref="T52:V52"/>
    <mergeCell ref="W49:AD49"/>
    <mergeCell ref="W51:AD51"/>
    <mergeCell ref="W52:AD52"/>
    <mergeCell ref="B55:AD55"/>
    <mergeCell ref="B56:AD56"/>
    <mergeCell ref="B57:B64"/>
    <mergeCell ref="U57:V57"/>
    <mergeCell ref="AB57:AD64"/>
    <mergeCell ref="AE57:AO57"/>
    <mergeCell ref="U58:V58"/>
    <mergeCell ref="AE58:AO58"/>
    <mergeCell ref="U59:V59"/>
    <mergeCell ref="AE59:AO59"/>
    <mergeCell ref="U60:V60"/>
    <mergeCell ref="AE60:AO60"/>
    <mergeCell ref="T61:U61"/>
    <mergeCell ref="AE61:AO61"/>
    <mergeCell ref="T62:U62"/>
    <mergeCell ref="AE62:AO62"/>
    <mergeCell ref="AE63:AO63"/>
    <mergeCell ref="T64:V64"/>
    <mergeCell ref="AE64:AO64"/>
    <mergeCell ref="B66:Z66"/>
    <mergeCell ref="AB66:AY66"/>
    <mergeCell ref="T67:U67"/>
    <mergeCell ref="W67:X67"/>
    <mergeCell ref="Y67:Z67"/>
    <mergeCell ref="AC67:AS67"/>
    <mergeCell ref="AT67:AY67"/>
    <mergeCell ref="T68:U68"/>
    <mergeCell ref="W68:X68"/>
    <mergeCell ref="Y68:Z68"/>
    <mergeCell ref="AC68:AS68"/>
    <mergeCell ref="AT68:AY68"/>
    <mergeCell ref="T69:U69"/>
    <mergeCell ref="W69:X69"/>
    <mergeCell ref="Y69:Z69"/>
    <mergeCell ref="AC69:AS69"/>
    <mergeCell ref="AT69:AY69"/>
    <mergeCell ref="T71:BC71"/>
    <mergeCell ref="B73:T75"/>
    <mergeCell ref="U73:U75"/>
    <mergeCell ref="V73:X75"/>
    <mergeCell ref="Y73:Z74"/>
    <mergeCell ref="AA73:AB74"/>
    <mergeCell ref="AE73:AH75"/>
    <mergeCell ref="AK73:AN75"/>
    <mergeCell ref="AO73:AP75"/>
    <mergeCell ref="AQ73:AV75"/>
    <mergeCell ref="AW73:AX74"/>
    <mergeCell ref="AY73:AZ74"/>
    <mergeCell ref="BA73:BA74"/>
    <mergeCell ref="B76:T78"/>
    <mergeCell ref="U76:U78"/>
    <mergeCell ref="V76:X76"/>
    <mergeCell ref="AE76:AH80"/>
    <mergeCell ref="AK76:AN80"/>
    <mergeCell ref="AO76:AP76"/>
    <mergeCell ref="AQ76:AV76"/>
    <mergeCell ref="V77:X77"/>
    <mergeCell ref="AO77:AP77"/>
    <mergeCell ref="AQ77:AV77"/>
    <mergeCell ref="V78:X78"/>
    <mergeCell ref="AO78:AP78"/>
    <mergeCell ref="AQ78:AV78"/>
    <mergeCell ref="B79:T80"/>
    <mergeCell ref="U79:U80"/>
    <mergeCell ref="V79:X79"/>
    <mergeCell ref="AO79:AP79"/>
    <mergeCell ref="AQ79:AV79"/>
    <mergeCell ref="V80:X80"/>
    <mergeCell ref="AO80:AP80"/>
    <mergeCell ref="AQ80:AV80"/>
    <mergeCell ref="AE83:AH84"/>
    <mergeCell ref="AK83:AN84"/>
    <mergeCell ref="AO83:AP83"/>
    <mergeCell ref="AQ83:AV83"/>
    <mergeCell ref="B81:T83"/>
    <mergeCell ref="U81:U83"/>
    <mergeCell ref="V81:X81"/>
    <mergeCell ref="AE81:AH82"/>
    <mergeCell ref="AK81:AN82"/>
    <mergeCell ref="AO81:AP81"/>
    <mergeCell ref="V84:X84"/>
    <mergeCell ref="AO84:AP84"/>
    <mergeCell ref="AQ84:AV84"/>
    <mergeCell ref="X85:Z85"/>
    <mergeCell ref="AU85:AW85"/>
    <mergeCell ref="AQ81:AV81"/>
    <mergeCell ref="V82:X82"/>
    <mergeCell ref="AO82:AP82"/>
    <mergeCell ref="AQ82:AV82"/>
    <mergeCell ref="V83:X83"/>
    <mergeCell ref="X95:Z95"/>
    <mergeCell ref="AA95:AC95"/>
    <mergeCell ref="T33:V33"/>
    <mergeCell ref="AX85:AZ85"/>
    <mergeCell ref="AG86:BA86"/>
    <mergeCell ref="U87:X87"/>
    <mergeCell ref="AG87:BA87"/>
    <mergeCell ref="T89:AD89"/>
    <mergeCell ref="AE89:BE89"/>
    <mergeCell ref="B84:T84"/>
    <mergeCell ref="AR95:AT95"/>
    <mergeCell ref="AW95:AY95"/>
    <mergeCell ref="W27:AD27"/>
    <mergeCell ref="T29:V29"/>
    <mergeCell ref="T28:V28"/>
    <mergeCell ref="B96:Z96"/>
    <mergeCell ref="AF92:BC92"/>
    <mergeCell ref="U94:W94"/>
    <mergeCell ref="AA94:AC94"/>
    <mergeCell ref="AJ94:AQ94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101"/>
  <sheetViews>
    <sheetView zoomScale="30" zoomScaleNormal="30" zoomScalePageLayoutView="0" workbookViewId="0" topLeftCell="A40">
      <selection activeCell="B3" sqref="B3:BA3"/>
    </sheetView>
  </sheetViews>
  <sheetFormatPr defaultColWidth="10.125" defaultRowHeight="12.75"/>
  <cols>
    <col min="1" max="1" width="34.375" style="1031" customWidth="1"/>
    <col min="2" max="2" width="10.125" style="1031" customWidth="1"/>
    <col min="3" max="19" width="6.25390625" style="1031" hidden="1" customWidth="1"/>
    <col min="20" max="20" width="42.125" style="1031" customWidth="1"/>
    <col min="21" max="21" width="42.125" style="1032" customWidth="1"/>
    <col min="22" max="22" width="42.00390625" style="1033" customWidth="1"/>
    <col min="23" max="23" width="12.75390625" style="1034" customWidth="1"/>
    <col min="24" max="24" width="25.75390625" style="1035" customWidth="1"/>
    <col min="25" max="27" width="12.75390625" style="1035" customWidth="1"/>
    <col min="28" max="28" width="16.75390625" style="1035" customWidth="1"/>
    <col min="29" max="29" width="12.125" style="1035" customWidth="1"/>
    <col min="30" max="30" width="12.75390625" style="1036" hidden="1" customWidth="1"/>
    <col min="31" max="31" width="12.75390625" style="1036" customWidth="1"/>
    <col min="32" max="32" width="15.00390625" style="1036" customWidth="1"/>
    <col min="33" max="33" width="15.75390625" style="1036" customWidth="1"/>
    <col min="34" max="34" width="12.625" style="1036" customWidth="1"/>
    <col min="35" max="35" width="10.75390625" style="1036" customWidth="1"/>
    <col min="36" max="36" width="12.125" style="1036" customWidth="1"/>
    <col min="37" max="37" width="17.00390625" style="1036" customWidth="1"/>
    <col min="38" max="39" width="13.625" style="1036" customWidth="1"/>
    <col min="40" max="40" width="15.75390625" style="1036" customWidth="1"/>
    <col min="41" max="41" width="17.00390625" style="1036" customWidth="1"/>
    <col min="42" max="42" width="10.75390625" style="1031" customWidth="1"/>
    <col min="43" max="43" width="11.875" style="1031" customWidth="1"/>
    <col min="44" max="50" width="10.75390625" style="1031" customWidth="1"/>
    <col min="51" max="51" width="11.875" style="1031" customWidth="1"/>
    <col min="52" max="53" width="11.75390625" style="1031" customWidth="1"/>
    <col min="54" max="54" width="13.625" style="1031" customWidth="1"/>
    <col min="55" max="55" width="13.375" style="1031" customWidth="1"/>
    <col min="56" max="56" width="12.625" style="1031" customWidth="1"/>
    <col min="57" max="57" width="15.00390625" style="1031" customWidth="1"/>
    <col min="58" max="59" width="10.125" style="1031" customWidth="1"/>
    <col min="60" max="60" width="1.12109375" style="1031" customWidth="1"/>
    <col min="61" max="62" width="10.125" style="1031" customWidth="1"/>
    <col min="63" max="63" width="11.625" style="1031" bestFit="1" customWidth="1"/>
    <col min="64" max="16384" width="10.125" style="1031" customWidth="1"/>
  </cols>
  <sheetData>
    <row r="1" spans="2:53" ht="105" customHeight="1">
      <c r="B1" s="3050" t="s">
        <v>129</v>
      </c>
      <c r="C1" s="3050"/>
      <c r="D1" s="3050"/>
      <c r="E1" s="3050"/>
      <c r="F1" s="3050"/>
      <c r="G1" s="3050"/>
      <c r="H1" s="3050"/>
      <c r="I1" s="3050"/>
      <c r="J1" s="3050"/>
      <c r="K1" s="3050"/>
      <c r="L1" s="3050"/>
      <c r="M1" s="3050"/>
      <c r="N1" s="3050"/>
      <c r="O1" s="3050"/>
      <c r="P1" s="3050"/>
      <c r="Q1" s="3050"/>
      <c r="R1" s="3050"/>
      <c r="S1" s="3050"/>
      <c r="T1" s="3050"/>
      <c r="U1" s="3050"/>
      <c r="V1" s="3050"/>
      <c r="W1" s="3050"/>
      <c r="X1" s="3050"/>
      <c r="Y1" s="3050"/>
      <c r="Z1" s="3050"/>
      <c r="AA1" s="3050"/>
      <c r="AB1" s="3050"/>
      <c r="AC1" s="3050"/>
      <c r="AD1" s="3050"/>
      <c r="AE1" s="3050"/>
      <c r="AF1" s="3050"/>
      <c r="AG1" s="3050"/>
      <c r="AH1" s="3050"/>
      <c r="AI1" s="3050"/>
      <c r="AJ1" s="3050"/>
      <c r="AK1" s="3050"/>
      <c r="AL1" s="3050"/>
      <c r="AM1" s="3050"/>
      <c r="AN1" s="3050"/>
      <c r="AO1" s="3050"/>
      <c r="AP1" s="3050"/>
      <c r="AQ1" s="3050"/>
      <c r="AR1" s="3050"/>
      <c r="AS1" s="3050"/>
      <c r="AT1" s="3050"/>
      <c r="AU1" s="3050"/>
      <c r="AV1" s="3050"/>
      <c r="AW1" s="3050"/>
      <c r="AX1" s="3050"/>
      <c r="AY1" s="3050"/>
      <c r="AZ1" s="3050"/>
      <c r="BA1" s="3050"/>
    </row>
    <row r="2" spans="2:53" ht="12.75" customHeight="1">
      <c r="B2" s="3051"/>
      <c r="C2" s="3051"/>
      <c r="D2" s="3051"/>
      <c r="E2" s="3051"/>
      <c r="F2" s="3051"/>
      <c r="G2" s="3051"/>
      <c r="H2" s="3051"/>
      <c r="I2" s="3051"/>
      <c r="J2" s="3051"/>
      <c r="K2" s="3051"/>
      <c r="L2" s="3051"/>
      <c r="M2" s="3051"/>
      <c r="N2" s="3051"/>
      <c r="O2" s="3051"/>
      <c r="P2" s="3051"/>
      <c r="Q2" s="3051"/>
      <c r="R2" s="3051"/>
      <c r="S2" s="3051"/>
      <c r="T2" s="3051"/>
      <c r="U2" s="3051"/>
      <c r="V2" s="3051"/>
      <c r="W2" s="3051"/>
      <c r="X2" s="3051"/>
      <c r="Y2" s="3051"/>
      <c r="Z2" s="3051"/>
      <c r="AA2" s="3051"/>
      <c r="AB2" s="3051"/>
      <c r="AC2" s="3051"/>
      <c r="AD2" s="3051"/>
      <c r="AE2" s="3051"/>
      <c r="AF2" s="3051"/>
      <c r="AG2" s="3051"/>
      <c r="AH2" s="3051"/>
      <c r="AI2" s="3051"/>
      <c r="AJ2" s="3051"/>
      <c r="AK2" s="3051"/>
      <c r="AL2" s="3051"/>
      <c r="AM2" s="3051"/>
      <c r="AN2" s="3051"/>
      <c r="AO2" s="3051"/>
      <c r="AP2" s="3051"/>
      <c r="AQ2" s="3051"/>
      <c r="AR2" s="3051"/>
      <c r="AS2" s="3051"/>
      <c r="AT2" s="3051"/>
      <c r="AU2" s="3051"/>
      <c r="AV2" s="3051"/>
      <c r="AW2" s="3051"/>
      <c r="AX2" s="3051"/>
      <c r="AY2" s="3051"/>
      <c r="AZ2" s="3051"/>
      <c r="BA2" s="3051"/>
    </row>
    <row r="3" spans="2:53" ht="68.25" customHeight="1">
      <c r="B3" s="3052" t="s">
        <v>0</v>
      </c>
      <c r="C3" s="3052"/>
      <c r="D3" s="3052"/>
      <c r="E3" s="3052"/>
      <c r="F3" s="3052"/>
      <c r="G3" s="3052"/>
      <c r="H3" s="3052"/>
      <c r="I3" s="3052"/>
      <c r="J3" s="3052"/>
      <c r="K3" s="3052"/>
      <c r="L3" s="3052"/>
      <c r="M3" s="3052"/>
      <c r="N3" s="3052"/>
      <c r="O3" s="3052"/>
      <c r="P3" s="3052"/>
      <c r="Q3" s="3052"/>
      <c r="R3" s="3052"/>
      <c r="S3" s="3052"/>
      <c r="T3" s="3052"/>
      <c r="U3" s="3052"/>
      <c r="V3" s="3052"/>
      <c r="W3" s="3052"/>
      <c r="X3" s="3052"/>
      <c r="Y3" s="3052"/>
      <c r="Z3" s="3052"/>
      <c r="AA3" s="3052"/>
      <c r="AB3" s="3052"/>
      <c r="AC3" s="3052"/>
      <c r="AD3" s="3052"/>
      <c r="AE3" s="3052"/>
      <c r="AF3" s="3052"/>
      <c r="AG3" s="3052"/>
      <c r="AH3" s="3052"/>
      <c r="AI3" s="3052"/>
      <c r="AJ3" s="3052"/>
      <c r="AK3" s="3052"/>
      <c r="AL3" s="3052"/>
      <c r="AM3" s="3052"/>
      <c r="AN3" s="3052"/>
      <c r="AO3" s="3052"/>
      <c r="AP3" s="3052"/>
      <c r="AQ3" s="3052"/>
      <c r="AR3" s="3052"/>
      <c r="AS3" s="3052"/>
      <c r="AT3" s="3052"/>
      <c r="AU3" s="3052"/>
      <c r="AV3" s="3052"/>
      <c r="AW3" s="3052"/>
      <c r="AX3" s="3052"/>
      <c r="AY3" s="3052"/>
      <c r="AZ3" s="3052"/>
      <c r="BA3" s="3052"/>
    </row>
    <row r="4" spans="2:53" ht="48.75" customHeight="1">
      <c r="B4" s="1900"/>
      <c r="C4" s="1900"/>
      <c r="D4" s="1900"/>
      <c r="E4" s="1900"/>
      <c r="F4" s="1900"/>
      <c r="G4" s="1900"/>
      <c r="H4" s="1900"/>
      <c r="I4" s="1900"/>
      <c r="J4" s="1900"/>
      <c r="K4" s="1900"/>
      <c r="L4" s="1900"/>
      <c r="M4" s="1900"/>
      <c r="N4" s="1900"/>
      <c r="O4" s="1900"/>
      <c r="P4" s="1900"/>
      <c r="Q4" s="1900"/>
      <c r="R4" s="1900"/>
      <c r="S4" s="1900"/>
      <c r="T4" s="3053" t="s">
        <v>87</v>
      </c>
      <c r="U4" s="3053"/>
      <c r="V4" s="1901"/>
      <c r="W4" s="1901"/>
      <c r="X4" s="2520" t="s">
        <v>171</v>
      </c>
      <c r="Y4" s="2520"/>
      <c r="Z4" s="2520"/>
      <c r="AA4" s="2520"/>
      <c r="AB4" s="2520"/>
      <c r="AC4" s="2520"/>
      <c r="AD4" s="2520"/>
      <c r="AE4" s="2520"/>
      <c r="AF4" s="2520"/>
      <c r="AG4" s="2520"/>
      <c r="AH4" s="2520"/>
      <c r="AI4" s="2520"/>
      <c r="AJ4" s="2520"/>
      <c r="AK4" s="2520"/>
      <c r="AL4" s="2520"/>
      <c r="AM4" s="2520"/>
      <c r="AN4" s="2520"/>
      <c r="AO4" s="2520"/>
      <c r="AP4" s="1901"/>
      <c r="AQ4" s="1901"/>
      <c r="AR4" s="1901"/>
      <c r="AS4" s="1901"/>
      <c r="AT4" s="1901"/>
      <c r="AU4" s="1901"/>
      <c r="AV4" s="1901"/>
      <c r="AW4" s="1901"/>
      <c r="AX4" s="1901"/>
      <c r="AY4" s="1901"/>
      <c r="AZ4" s="1901"/>
      <c r="BA4" s="1901"/>
    </row>
    <row r="5" spans="20:56" ht="57.75" customHeight="1">
      <c r="T5" s="3054" t="s">
        <v>132</v>
      </c>
      <c r="U5" s="3054"/>
      <c r="V5" s="3054"/>
      <c r="W5" s="1612"/>
      <c r="X5" s="2520" t="s">
        <v>212</v>
      </c>
      <c r="Y5" s="2520"/>
      <c r="Z5" s="2520"/>
      <c r="AA5" s="2520"/>
      <c r="AB5" s="2520"/>
      <c r="AC5" s="2520"/>
      <c r="AD5" s="2520"/>
      <c r="AE5" s="2520"/>
      <c r="AF5" s="2520"/>
      <c r="AG5" s="2520"/>
      <c r="AH5" s="2520"/>
      <c r="AI5" s="2520"/>
      <c r="AJ5" s="2520"/>
      <c r="AK5" s="2520"/>
      <c r="AL5" s="2520"/>
      <c r="AM5" s="2520"/>
      <c r="AN5" s="2520"/>
      <c r="AO5" s="2520"/>
      <c r="AP5" s="2520"/>
      <c r="AQ5" s="2520"/>
      <c r="AR5" s="1613"/>
      <c r="AS5" s="1902"/>
      <c r="AT5" s="1902"/>
      <c r="AU5" s="1615" t="s">
        <v>2</v>
      </c>
      <c r="AV5" s="1616"/>
      <c r="AW5" s="1903"/>
      <c r="AX5" s="1903"/>
      <c r="AY5" s="1903"/>
      <c r="AZ5" s="3055" t="s">
        <v>173</v>
      </c>
      <c r="BA5" s="3055"/>
      <c r="BB5" s="3055"/>
      <c r="BC5" s="3055"/>
      <c r="BD5" s="1904"/>
    </row>
    <row r="6" spans="23:56" ht="67.5" customHeight="1">
      <c r="W6" s="3056" t="s">
        <v>103</v>
      </c>
      <c r="X6" s="3056"/>
      <c r="Y6" s="3056"/>
      <c r="Z6" s="3056"/>
      <c r="AA6" s="3056"/>
      <c r="AB6" s="3056"/>
      <c r="AC6" s="1621" t="s">
        <v>3</v>
      </c>
      <c r="AD6" s="2524" t="s">
        <v>170</v>
      </c>
      <c r="AE6" s="2524"/>
      <c r="AF6" s="2524"/>
      <c r="AG6" s="2524"/>
      <c r="AH6" s="2524"/>
      <c r="AI6" s="2524"/>
      <c r="AJ6" s="2524"/>
      <c r="AK6" s="2524"/>
      <c r="AL6" s="2524"/>
      <c r="AM6" s="2524"/>
      <c r="AN6" s="2524"/>
      <c r="AO6" s="2524"/>
      <c r="AP6" s="2524"/>
      <c r="AQ6" s="2524"/>
      <c r="AR6" s="2524"/>
      <c r="AS6" s="2524"/>
      <c r="AT6" s="1905"/>
      <c r="AU6" s="1906" t="s">
        <v>4</v>
      </c>
      <c r="AV6" s="1903"/>
      <c r="AW6" s="1903"/>
      <c r="AX6" s="1903"/>
      <c r="AY6" s="1903"/>
      <c r="AZ6" s="2525" t="s">
        <v>348</v>
      </c>
      <c r="BA6" s="2525"/>
      <c r="BB6" s="2525"/>
      <c r="BC6" s="2525"/>
      <c r="BD6" s="1904"/>
    </row>
    <row r="7" spans="1:56" ht="51" customHeight="1">
      <c r="A7" s="3057" t="s">
        <v>126</v>
      </c>
      <c r="B7" s="3057"/>
      <c r="C7" s="3057"/>
      <c r="D7" s="3057"/>
      <c r="E7" s="3057"/>
      <c r="F7" s="3057"/>
      <c r="G7" s="3057"/>
      <c r="H7" s="3057"/>
      <c r="I7" s="3057"/>
      <c r="J7" s="3057"/>
      <c r="K7" s="3057"/>
      <c r="L7" s="3057"/>
      <c r="M7" s="3057"/>
      <c r="N7" s="3057"/>
      <c r="O7" s="3057"/>
      <c r="P7" s="3057"/>
      <c r="Q7" s="3057"/>
      <c r="R7" s="3057"/>
      <c r="S7" s="3057"/>
      <c r="T7" s="3057"/>
      <c r="U7" s="3057"/>
      <c r="V7" s="3057"/>
      <c r="W7" s="3042" t="s">
        <v>206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905"/>
      <c r="AU7" s="1906" t="s">
        <v>6</v>
      </c>
      <c r="AV7" s="1903"/>
      <c r="AW7" s="1903"/>
      <c r="AX7" s="1903"/>
      <c r="AY7" s="1903"/>
      <c r="AZ7" s="3058" t="s">
        <v>90</v>
      </c>
      <c r="BA7" s="3058"/>
      <c r="BB7" s="3058"/>
      <c r="BC7" s="3058"/>
      <c r="BD7" s="3058"/>
    </row>
    <row r="8" spans="1:56" ht="51" customHeight="1">
      <c r="A8" s="1907"/>
      <c r="B8" s="1907"/>
      <c r="C8" s="1907"/>
      <c r="D8" s="1907"/>
      <c r="E8" s="1907"/>
      <c r="F8" s="1907"/>
      <c r="G8" s="1907"/>
      <c r="H8" s="1907"/>
      <c r="I8" s="1907"/>
      <c r="J8" s="1907"/>
      <c r="K8" s="1907"/>
      <c r="L8" s="1907"/>
      <c r="M8" s="1907"/>
      <c r="N8" s="1907"/>
      <c r="O8" s="1907"/>
      <c r="P8" s="1907"/>
      <c r="Q8" s="1907"/>
      <c r="R8" s="1907"/>
      <c r="S8" s="1907"/>
      <c r="T8" s="1907"/>
      <c r="U8" s="1907"/>
      <c r="V8" s="1907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905"/>
      <c r="AU8" s="1906"/>
      <c r="AV8" s="1903"/>
      <c r="AW8" s="1903"/>
      <c r="AX8" s="1903"/>
      <c r="AY8" s="1903"/>
      <c r="AZ8" s="1908"/>
      <c r="BA8" s="1908"/>
      <c r="BB8" s="1908"/>
      <c r="BC8" s="1908"/>
      <c r="BD8" s="1908"/>
    </row>
    <row r="9" spans="20:58" ht="48" customHeight="1">
      <c r="T9" s="3059" t="s">
        <v>160</v>
      </c>
      <c r="U9" s="3059"/>
      <c r="V9" s="3059"/>
      <c r="W9" s="3060" t="s">
        <v>97</v>
      </c>
      <c r="X9" s="3060"/>
      <c r="Y9" s="3060"/>
      <c r="Z9" s="3060"/>
      <c r="AA9" s="3060"/>
      <c r="AB9" s="3060"/>
      <c r="AC9" s="3060"/>
      <c r="AD9" s="2530" t="s">
        <v>130</v>
      </c>
      <c r="AE9" s="2530"/>
      <c r="AF9" s="2530"/>
      <c r="AG9" s="2530"/>
      <c r="AH9" s="2530"/>
      <c r="AI9" s="2530"/>
      <c r="AJ9" s="2530"/>
      <c r="AK9" s="2530"/>
      <c r="AL9" s="2530"/>
      <c r="AM9" s="2530"/>
      <c r="AN9" s="2530"/>
      <c r="AO9" s="2530"/>
      <c r="AP9" s="2530"/>
      <c r="AQ9" s="2530"/>
      <c r="AR9" s="2530"/>
      <c r="AS9" s="2530"/>
      <c r="AT9" s="1905"/>
      <c r="AU9" s="1906" t="s">
        <v>7</v>
      </c>
      <c r="AV9" s="1909"/>
      <c r="AW9" s="1909"/>
      <c r="AX9" s="1909"/>
      <c r="AY9" s="1909"/>
      <c r="AZ9" s="3061" t="s">
        <v>174</v>
      </c>
      <c r="BA9" s="2532"/>
      <c r="BB9" s="2532"/>
      <c r="BC9" s="2532"/>
      <c r="BD9" s="2532"/>
      <c r="BE9" s="2532"/>
      <c r="BF9" s="2532"/>
    </row>
    <row r="10" spans="21:58" ht="48" customHeight="1">
      <c r="U10" s="1910"/>
      <c r="V10" s="1910"/>
      <c r="W10" s="3062" t="s">
        <v>8</v>
      </c>
      <c r="X10" s="3062"/>
      <c r="Y10" s="3062"/>
      <c r="Z10" s="3062"/>
      <c r="AA10" s="1627"/>
      <c r="AB10" s="1627"/>
      <c r="AC10" s="1621" t="s">
        <v>3</v>
      </c>
      <c r="AD10" s="1628"/>
      <c r="AE10" s="2534" t="s">
        <v>211</v>
      </c>
      <c r="AF10" s="2534"/>
      <c r="AG10" s="2534"/>
      <c r="AH10" s="2534"/>
      <c r="AI10" s="2534"/>
      <c r="AJ10" s="2534"/>
      <c r="AK10" s="2534"/>
      <c r="AL10" s="2534"/>
      <c r="AM10" s="2534"/>
      <c r="AN10" s="2534"/>
      <c r="AO10" s="2534"/>
      <c r="AP10" s="2534"/>
      <c r="AQ10" s="2534"/>
      <c r="AR10" s="2534"/>
      <c r="AS10" s="2534"/>
      <c r="AT10" s="1911"/>
      <c r="AU10" s="1912"/>
      <c r="AV10" s="1913"/>
      <c r="AW10" s="1913"/>
      <c r="AX10" s="1913"/>
      <c r="AY10" s="1913"/>
      <c r="AZ10" s="2532"/>
      <c r="BA10" s="2532"/>
      <c r="BB10" s="2532"/>
      <c r="BC10" s="2532"/>
      <c r="BD10" s="2532"/>
      <c r="BE10" s="2532"/>
      <c r="BF10" s="2532"/>
    </row>
    <row r="11" spans="21:41" ht="18" customHeight="1" thickBot="1">
      <c r="U11" s="1910"/>
      <c r="V11" s="1910"/>
      <c r="W11" s="1914"/>
      <c r="AA11" s="1915"/>
      <c r="AB11" s="1036"/>
      <c r="AC11" s="1036"/>
      <c r="AK11" s="1031"/>
      <c r="AL11" s="1031"/>
      <c r="AM11" s="1031"/>
      <c r="AN11" s="1031"/>
      <c r="AO11" s="1031"/>
    </row>
    <row r="12" spans="2:58" s="1904" customFormat="1" ht="86.25" customHeight="1" thickBot="1" thickTop="1">
      <c r="B12" s="2535" t="s">
        <v>9</v>
      </c>
      <c r="C12" s="1634"/>
      <c r="D12" s="1634"/>
      <c r="E12" s="1634"/>
      <c r="F12" s="1634"/>
      <c r="G12" s="1634"/>
      <c r="H12" s="1634"/>
      <c r="I12" s="1634"/>
      <c r="J12" s="1634"/>
      <c r="K12" s="1634"/>
      <c r="L12" s="1634"/>
      <c r="M12" s="1634"/>
      <c r="N12" s="1634"/>
      <c r="O12" s="1634"/>
      <c r="P12" s="1634"/>
      <c r="Q12" s="1634"/>
      <c r="R12" s="1634"/>
      <c r="S12" s="1634"/>
      <c r="T12" s="2538" t="s">
        <v>10</v>
      </c>
      <c r="U12" s="2539"/>
      <c r="V12" s="2540"/>
      <c r="W12" s="3064" t="s">
        <v>11</v>
      </c>
      <c r="X12" s="3065"/>
      <c r="Y12" s="3065"/>
      <c r="Z12" s="3065"/>
      <c r="AA12" s="3065"/>
      <c r="AB12" s="3065"/>
      <c r="AC12" s="3065"/>
      <c r="AD12" s="3066"/>
      <c r="AE12" s="3070" t="s">
        <v>12</v>
      </c>
      <c r="AF12" s="3071"/>
      <c r="AG12" s="3076" t="s">
        <v>13</v>
      </c>
      <c r="AH12" s="3077"/>
      <c r="AI12" s="3077"/>
      <c r="AJ12" s="3077"/>
      <c r="AK12" s="3077"/>
      <c r="AL12" s="3077"/>
      <c r="AM12" s="3077"/>
      <c r="AN12" s="3077"/>
      <c r="AO12" s="3082" t="s">
        <v>14</v>
      </c>
      <c r="AP12" s="2559" t="s">
        <v>15</v>
      </c>
      <c r="AQ12" s="2559"/>
      <c r="AR12" s="2559"/>
      <c r="AS12" s="2559"/>
      <c r="AT12" s="2559"/>
      <c r="AU12" s="2559"/>
      <c r="AV12" s="2559"/>
      <c r="AW12" s="2559"/>
      <c r="AX12" s="2562" t="s">
        <v>401</v>
      </c>
      <c r="AY12" s="2563"/>
      <c r="AZ12" s="2563"/>
      <c r="BA12" s="2563"/>
      <c r="BB12" s="2563"/>
      <c r="BC12" s="2563"/>
      <c r="BD12" s="2563"/>
      <c r="BE12" s="2564"/>
      <c r="BF12" s="1916"/>
    </row>
    <row r="13" spans="2:58" s="1904" customFormat="1" ht="33" customHeight="1">
      <c r="B13" s="2536"/>
      <c r="C13" s="1889"/>
      <c r="D13" s="1889"/>
      <c r="E13" s="1889"/>
      <c r="F13" s="1889"/>
      <c r="G13" s="1889"/>
      <c r="H13" s="1889"/>
      <c r="I13" s="1889"/>
      <c r="J13" s="1889"/>
      <c r="K13" s="1889"/>
      <c r="L13" s="1889"/>
      <c r="M13" s="1889"/>
      <c r="N13" s="1889"/>
      <c r="O13" s="1889"/>
      <c r="P13" s="1889"/>
      <c r="Q13" s="1889"/>
      <c r="R13" s="1889"/>
      <c r="S13" s="1889"/>
      <c r="T13" s="2541"/>
      <c r="U13" s="3063"/>
      <c r="V13" s="2543"/>
      <c r="W13" s="3067"/>
      <c r="X13" s="3068"/>
      <c r="Y13" s="3068"/>
      <c r="Z13" s="3068"/>
      <c r="AA13" s="3068"/>
      <c r="AB13" s="3068"/>
      <c r="AC13" s="3068"/>
      <c r="AD13" s="3069"/>
      <c r="AE13" s="3072"/>
      <c r="AF13" s="3073"/>
      <c r="AG13" s="3078"/>
      <c r="AH13" s="3079"/>
      <c r="AI13" s="3079"/>
      <c r="AJ13" s="3079"/>
      <c r="AK13" s="3079"/>
      <c r="AL13" s="3079"/>
      <c r="AM13" s="3079"/>
      <c r="AN13" s="3079"/>
      <c r="AO13" s="3083"/>
      <c r="AP13" s="3084"/>
      <c r="AQ13" s="3084"/>
      <c r="AR13" s="3084"/>
      <c r="AS13" s="3084"/>
      <c r="AT13" s="3084"/>
      <c r="AU13" s="3084"/>
      <c r="AV13" s="3084"/>
      <c r="AW13" s="3084"/>
      <c r="AX13" s="2565" t="s">
        <v>207</v>
      </c>
      <c r="AY13" s="2566"/>
      <c r="AZ13" s="2566"/>
      <c r="BA13" s="2566"/>
      <c r="BB13" s="2566"/>
      <c r="BC13" s="2566"/>
      <c r="BD13" s="2566"/>
      <c r="BE13" s="2567"/>
      <c r="BF13" s="1917"/>
    </row>
    <row r="14" spans="2:58" s="1904" customFormat="1" ht="45" customHeight="1">
      <c r="B14" s="2536"/>
      <c r="C14" s="1889"/>
      <c r="D14" s="1889"/>
      <c r="E14" s="1889"/>
      <c r="F14" s="1889"/>
      <c r="G14" s="1889"/>
      <c r="H14" s="1889"/>
      <c r="I14" s="1889"/>
      <c r="J14" s="1889"/>
      <c r="K14" s="1889"/>
      <c r="L14" s="1889"/>
      <c r="M14" s="1889"/>
      <c r="N14" s="1889"/>
      <c r="O14" s="1889"/>
      <c r="P14" s="1889"/>
      <c r="Q14" s="1889"/>
      <c r="R14" s="1889"/>
      <c r="S14" s="1889"/>
      <c r="T14" s="2541"/>
      <c r="U14" s="3063"/>
      <c r="V14" s="2543"/>
      <c r="W14" s="3067"/>
      <c r="X14" s="3068"/>
      <c r="Y14" s="3068"/>
      <c r="Z14" s="3068"/>
      <c r="AA14" s="3068"/>
      <c r="AB14" s="3068"/>
      <c r="AC14" s="3068"/>
      <c r="AD14" s="3069"/>
      <c r="AE14" s="3074"/>
      <c r="AF14" s="3075"/>
      <c r="AG14" s="3080"/>
      <c r="AH14" s="3081"/>
      <c r="AI14" s="3081"/>
      <c r="AJ14" s="3081"/>
      <c r="AK14" s="3081"/>
      <c r="AL14" s="3081"/>
      <c r="AM14" s="3081"/>
      <c r="AN14" s="3081"/>
      <c r="AO14" s="3083"/>
      <c r="AP14" s="2561"/>
      <c r="AQ14" s="2561"/>
      <c r="AR14" s="2561"/>
      <c r="AS14" s="2561"/>
      <c r="AT14" s="2561"/>
      <c r="AU14" s="2561"/>
      <c r="AV14" s="2561"/>
      <c r="AW14" s="2561"/>
      <c r="AX14" s="2694" t="s">
        <v>349</v>
      </c>
      <c r="AY14" s="2695"/>
      <c r="AZ14" s="2695"/>
      <c r="BA14" s="2695"/>
      <c r="BB14" s="2695"/>
      <c r="BC14" s="2695"/>
      <c r="BD14" s="2695"/>
      <c r="BE14" s="2696"/>
      <c r="BF14" s="1908"/>
    </row>
    <row r="15" spans="2:57" s="1904" customFormat="1" ht="30" customHeight="1" thickBot="1">
      <c r="B15" s="2536"/>
      <c r="C15" s="1889"/>
      <c r="D15" s="1889"/>
      <c r="E15" s="1889"/>
      <c r="F15" s="1889"/>
      <c r="G15" s="1889"/>
      <c r="H15" s="1889"/>
      <c r="I15" s="1889"/>
      <c r="J15" s="1889"/>
      <c r="K15" s="1889"/>
      <c r="L15" s="1889"/>
      <c r="M15" s="1889"/>
      <c r="N15" s="1889"/>
      <c r="O15" s="1889"/>
      <c r="P15" s="1889"/>
      <c r="Q15" s="1889"/>
      <c r="R15" s="1889"/>
      <c r="S15" s="1889"/>
      <c r="T15" s="2541"/>
      <c r="U15" s="3063"/>
      <c r="V15" s="2543"/>
      <c r="W15" s="3067"/>
      <c r="X15" s="3068"/>
      <c r="Y15" s="3068"/>
      <c r="Z15" s="3068"/>
      <c r="AA15" s="3068"/>
      <c r="AB15" s="3068"/>
      <c r="AC15" s="3068"/>
      <c r="AD15" s="3069"/>
      <c r="AE15" s="3085" t="s">
        <v>16</v>
      </c>
      <c r="AF15" s="3087" t="s">
        <v>17</v>
      </c>
      <c r="AG15" s="3085" t="s">
        <v>18</v>
      </c>
      <c r="AH15" s="3090" t="s">
        <v>19</v>
      </c>
      <c r="AI15" s="3091"/>
      <c r="AJ15" s="3091"/>
      <c r="AK15" s="3091"/>
      <c r="AL15" s="3091"/>
      <c r="AM15" s="3091"/>
      <c r="AN15" s="3092"/>
      <c r="AO15" s="3083"/>
      <c r="AP15" s="2576" t="s">
        <v>20</v>
      </c>
      <c r="AQ15" s="2339" t="s">
        <v>21</v>
      </c>
      <c r="AR15" s="2339" t="s">
        <v>22</v>
      </c>
      <c r="AS15" s="2593" t="s">
        <v>23</v>
      </c>
      <c r="AT15" s="2593" t="s">
        <v>24</v>
      </c>
      <c r="AU15" s="2339" t="s">
        <v>25</v>
      </c>
      <c r="AV15" s="2339" t="s">
        <v>26</v>
      </c>
      <c r="AW15" s="2557" t="s">
        <v>27</v>
      </c>
      <c r="AX15" s="2578" t="s">
        <v>209</v>
      </c>
      <c r="AY15" s="2579"/>
      <c r="AZ15" s="2579"/>
      <c r="BA15" s="2579"/>
      <c r="BB15" s="2578" t="s">
        <v>210</v>
      </c>
      <c r="BC15" s="2579"/>
      <c r="BD15" s="2579"/>
      <c r="BE15" s="2580"/>
    </row>
    <row r="16" spans="2:63" s="1918" customFormat="1" ht="30" customHeight="1">
      <c r="B16" s="2536"/>
      <c r="C16" s="1889"/>
      <c r="D16" s="1889"/>
      <c r="E16" s="1889"/>
      <c r="F16" s="1889"/>
      <c r="G16" s="1889"/>
      <c r="H16" s="1889"/>
      <c r="I16" s="1889"/>
      <c r="J16" s="1889"/>
      <c r="K16" s="1889"/>
      <c r="L16" s="1889"/>
      <c r="M16" s="1889"/>
      <c r="N16" s="1889"/>
      <c r="O16" s="1889"/>
      <c r="P16" s="1889"/>
      <c r="Q16" s="1889"/>
      <c r="R16" s="1889"/>
      <c r="S16" s="1889"/>
      <c r="T16" s="2541"/>
      <c r="U16" s="3063"/>
      <c r="V16" s="2543"/>
      <c r="W16" s="3067"/>
      <c r="X16" s="3068"/>
      <c r="Y16" s="3068"/>
      <c r="Z16" s="3068"/>
      <c r="AA16" s="3068"/>
      <c r="AB16" s="3068"/>
      <c r="AC16" s="3068"/>
      <c r="AD16" s="3069"/>
      <c r="AE16" s="3086"/>
      <c r="AF16" s="3088"/>
      <c r="AG16" s="3089"/>
      <c r="AH16" s="3093" t="s">
        <v>139</v>
      </c>
      <c r="AI16" s="3094"/>
      <c r="AJ16" s="3093" t="s">
        <v>157</v>
      </c>
      <c r="AK16" s="3097"/>
      <c r="AL16" s="3094" t="s">
        <v>158</v>
      </c>
      <c r="AM16" s="3097"/>
      <c r="AN16" s="3099" t="s">
        <v>127</v>
      </c>
      <c r="AO16" s="3083"/>
      <c r="AP16" s="2577"/>
      <c r="AQ16" s="2340"/>
      <c r="AR16" s="2340"/>
      <c r="AS16" s="2594"/>
      <c r="AT16" s="2594"/>
      <c r="AU16" s="2340"/>
      <c r="AV16" s="2340"/>
      <c r="AW16" s="2558"/>
      <c r="AX16" s="2590" t="s">
        <v>89</v>
      </c>
      <c r="AY16" s="2591"/>
      <c r="AZ16" s="2591"/>
      <c r="BA16" s="2591"/>
      <c r="BB16" s="2590" t="s">
        <v>89</v>
      </c>
      <c r="BC16" s="2591"/>
      <c r="BD16" s="2591"/>
      <c r="BE16" s="2592"/>
      <c r="BK16" s="3102"/>
    </row>
    <row r="17" spans="2:63" s="1918" customFormat="1" ht="30" customHeight="1">
      <c r="B17" s="2536"/>
      <c r="C17" s="1889"/>
      <c r="D17" s="1889"/>
      <c r="E17" s="1889"/>
      <c r="F17" s="1889"/>
      <c r="G17" s="1889"/>
      <c r="H17" s="1889"/>
      <c r="I17" s="1889"/>
      <c r="J17" s="1889"/>
      <c r="K17" s="1889"/>
      <c r="L17" s="1889"/>
      <c r="M17" s="1889"/>
      <c r="N17" s="1889"/>
      <c r="O17" s="1889"/>
      <c r="P17" s="1889"/>
      <c r="Q17" s="1889"/>
      <c r="R17" s="1889"/>
      <c r="S17" s="1889"/>
      <c r="T17" s="2541"/>
      <c r="U17" s="3063"/>
      <c r="V17" s="2543"/>
      <c r="W17" s="3067"/>
      <c r="X17" s="3068"/>
      <c r="Y17" s="3068"/>
      <c r="Z17" s="3068"/>
      <c r="AA17" s="3068"/>
      <c r="AB17" s="3068"/>
      <c r="AC17" s="3068"/>
      <c r="AD17" s="3069"/>
      <c r="AE17" s="3086"/>
      <c r="AF17" s="3088"/>
      <c r="AG17" s="3089"/>
      <c r="AH17" s="3095"/>
      <c r="AI17" s="3096"/>
      <c r="AJ17" s="3095"/>
      <c r="AK17" s="3098"/>
      <c r="AL17" s="3096"/>
      <c r="AM17" s="3098"/>
      <c r="AN17" s="3100"/>
      <c r="AO17" s="3083"/>
      <c r="AP17" s="2577"/>
      <c r="AQ17" s="2340"/>
      <c r="AR17" s="2340"/>
      <c r="AS17" s="2594"/>
      <c r="AT17" s="2594"/>
      <c r="AU17" s="2340"/>
      <c r="AV17" s="2340"/>
      <c r="AW17" s="2558"/>
      <c r="AX17" s="2596" t="s">
        <v>18</v>
      </c>
      <c r="AY17" s="2598" t="s">
        <v>30</v>
      </c>
      <c r="AZ17" s="2299"/>
      <c r="BA17" s="2299"/>
      <c r="BB17" s="2596" t="s">
        <v>18</v>
      </c>
      <c r="BC17" s="2599" t="s">
        <v>30</v>
      </c>
      <c r="BD17" s="2599"/>
      <c r="BE17" s="2600"/>
      <c r="BK17" s="3102"/>
    </row>
    <row r="18" spans="2:63" s="1918" customFormat="1" ht="155.25" customHeight="1" thickBot="1">
      <c r="B18" s="2537"/>
      <c r="C18" s="1639"/>
      <c r="D18" s="1639"/>
      <c r="E18" s="1639"/>
      <c r="F18" s="1639"/>
      <c r="G18" s="1639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2541"/>
      <c r="U18" s="3063"/>
      <c r="V18" s="2543"/>
      <c r="W18" s="3067"/>
      <c r="X18" s="3068"/>
      <c r="Y18" s="3068"/>
      <c r="Z18" s="3068"/>
      <c r="AA18" s="3068"/>
      <c r="AB18" s="3068"/>
      <c r="AC18" s="3068"/>
      <c r="AD18" s="3069"/>
      <c r="AE18" s="3086"/>
      <c r="AF18" s="3088"/>
      <c r="AG18" s="3086"/>
      <c r="AH18" s="1890" t="s">
        <v>140</v>
      </c>
      <c r="AI18" s="1891" t="s">
        <v>141</v>
      </c>
      <c r="AJ18" s="1890" t="s">
        <v>140</v>
      </c>
      <c r="AK18" s="1891" t="s">
        <v>141</v>
      </c>
      <c r="AL18" s="1890" t="s">
        <v>140</v>
      </c>
      <c r="AM18" s="1891" t="s">
        <v>141</v>
      </c>
      <c r="AN18" s="3101"/>
      <c r="AO18" s="3083"/>
      <c r="AP18" s="2577"/>
      <c r="AQ18" s="2340"/>
      <c r="AR18" s="2340"/>
      <c r="AS18" s="2594"/>
      <c r="AT18" s="2594"/>
      <c r="AU18" s="2340"/>
      <c r="AV18" s="2340"/>
      <c r="AW18" s="2558"/>
      <c r="AX18" s="2597"/>
      <c r="AY18" s="1642" t="s">
        <v>28</v>
      </c>
      <c r="AZ18" s="1642" t="s">
        <v>31</v>
      </c>
      <c r="BA18" s="1643" t="s">
        <v>138</v>
      </c>
      <c r="BB18" s="2597"/>
      <c r="BC18" s="1644" t="s">
        <v>28</v>
      </c>
      <c r="BD18" s="1644" t="s">
        <v>31</v>
      </c>
      <c r="BE18" s="1645" t="s">
        <v>32</v>
      </c>
      <c r="BK18" s="3102"/>
    </row>
    <row r="19" spans="2:57" s="1919" customFormat="1" ht="42.75" customHeight="1" thickBot="1" thickTop="1">
      <c r="B19" s="1647">
        <v>1</v>
      </c>
      <c r="C19" s="1648"/>
      <c r="D19" s="1648"/>
      <c r="E19" s="1648"/>
      <c r="F19" s="1648"/>
      <c r="G19" s="1648"/>
      <c r="H19" s="1648"/>
      <c r="I19" s="1648"/>
      <c r="J19" s="1648"/>
      <c r="K19" s="1648"/>
      <c r="L19" s="1648"/>
      <c r="M19" s="1648"/>
      <c r="N19" s="1648"/>
      <c r="O19" s="1648"/>
      <c r="P19" s="1648"/>
      <c r="Q19" s="1648"/>
      <c r="R19" s="1648"/>
      <c r="S19" s="1648"/>
      <c r="T19" s="2601">
        <v>2</v>
      </c>
      <c r="U19" s="2602"/>
      <c r="V19" s="2603"/>
      <c r="W19" s="3103">
        <v>3</v>
      </c>
      <c r="X19" s="3104"/>
      <c r="Y19" s="3104"/>
      <c r="Z19" s="3104"/>
      <c r="AA19" s="3104"/>
      <c r="AB19" s="3104"/>
      <c r="AC19" s="3104"/>
      <c r="AD19" s="3104"/>
      <c r="AE19" s="1892">
        <v>4</v>
      </c>
      <c r="AF19" s="1893">
        <v>5</v>
      </c>
      <c r="AG19" s="1894">
        <v>6</v>
      </c>
      <c r="AH19" s="1892">
        <v>7</v>
      </c>
      <c r="AI19" s="1893">
        <v>8</v>
      </c>
      <c r="AJ19" s="1894">
        <v>9</v>
      </c>
      <c r="AK19" s="1892">
        <v>10</v>
      </c>
      <c r="AL19" s="1893">
        <v>11</v>
      </c>
      <c r="AM19" s="1894">
        <v>12</v>
      </c>
      <c r="AN19" s="1892">
        <v>13</v>
      </c>
      <c r="AO19" s="1893">
        <v>14</v>
      </c>
      <c r="AP19" s="1894">
        <v>15</v>
      </c>
      <c r="AQ19" s="1892">
        <v>16</v>
      </c>
      <c r="AR19" s="1893">
        <v>17</v>
      </c>
      <c r="AS19" s="1894">
        <v>18</v>
      </c>
      <c r="AT19" s="1892">
        <v>19</v>
      </c>
      <c r="AU19" s="1893">
        <v>20</v>
      </c>
      <c r="AV19" s="1894">
        <v>21</v>
      </c>
      <c r="AW19" s="1892">
        <v>22</v>
      </c>
      <c r="AX19" s="1893">
        <v>23</v>
      </c>
      <c r="AY19" s="1894">
        <v>24</v>
      </c>
      <c r="AZ19" s="1892">
        <v>25</v>
      </c>
      <c r="BA19" s="1893">
        <v>26</v>
      </c>
      <c r="BB19" s="1894">
        <v>27</v>
      </c>
      <c r="BC19" s="1892">
        <v>28</v>
      </c>
      <c r="BD19" s="1893">
        <v>29</v>
      </c>
      <c r="BE19" s="1895">
        <v>30</v>
      </c>
    </row>
    <row r="20" spans="1:109" s="1654" customFormat="1" ht="49.5" customHeight="1" thickBot="1">
      <c r="A20" s="1919"/>
      <c r="B20" s="2604" t="s">
        <v>107</v>
      </c>
      <c r="C20" s="2605"/>
      <c r="D20" s="2605"/>
      <c r="E20" s="2605"/>
      <c r="F20" s="2605"/>
      <c r="G20" s="2605"/>
      <c r="H20" s="2605"/>
      <c r="I20" s="2605"/>
      <c r="J20" s="2605"/>
      <c r="K20" s="2605"/>
      <c r="L20" s="2605"/>
      <c r="M20" s="2605"/>
      <c r="N20" s="2605"/>
      <c r="O20" s="2605"/>
      <c r="P20" s="2605"/>
      <c r="Q20" s="2605"/>
      <c r="R20" s="2605"/>
      <c r="S20" s="2605"/>
      <c r="T20" s="2605"/>
      <c r="U20" s="2605"/>
      <c r="V20" s="2605"/>
      <c r="W20" s="2605"/>
      <c r="X20" s="2605"/>
      <c r="Y20" s="2605"/>
      <c r="Z20" s="2605"/>
      <c r="AA20" s="2605"/>
      <c r="AB20" s="2605"/>
      <c r="AC20" s="2605"/>
      <c r="AD20" s="2605"/>
      <c r="AE20" s="2605"/>
      <c r="AF20" s="2605"/>
      <c r="AG20" s="2605"/>
      <c r="AH20" s="2605"/>
      <c r="AI20" s="2605"/>
      <c r="AJ20" s="2605"/>
      <c r="AK20" s="2605"/>
      <c r="AL20" s="2605"/>
      <c r="AM20" s="2605"/>
      <c r="AN20" s="2605"/>
      <c r="AO20" s="2605"/>
      <c r="AP20" s="2605"/>
      <c r="AQ20" s="2605"/>
      <c r="AR20" s="2605"/>
      <c r="AS20" s="2605"/>
      <c r="AT20" s="2605"/>
      <c r="AU20" s="2605"/>
      <c r="AV20" s="2605"/>
      <c r="AW20" s="2605"/>
      <c r="AX20" s="2605"/>
      <c r="AY20" s="2605"/>
      <c r="AZ20" s="2605"/>
      <c r="BA20" s="2605"/>
      <c r="BB20" s="2605"/>
      <c r="BC20" s="2605"/>
      <c r="BD20" s="2605"/>
      <c r="BE20" s="2606"/>
      <c r="BF20" s="1919"/>
      <c r="BG20" s="1919"/>
      <c r="BH20" s="1919"/>
      <c r="BI20" s="3102"/>
      <c r="BJ20" s="1919"/>
      <c r="BK20" s="1919"/>
      <c r="BL20" s="1919"/>
      <c r="BM20" s="1919"/>
      <c r="BN20" s="1919"/>
      <c r="BO20" s="1919"/>
      <c r="BP20" s="1919"/>
      <c r="BQ20" s="1919"/>
      <c r="BR20" s="1919"/>
      <c r="BS20" s="1919"/>
      <c r="BT20" s="1919"/>
      <c r="BU20" s="1919"/>
      <c r="BV20" s="1919"/>
      <c r="BW20" s="1919"/>
      <c r="BX20" s="1919"/>
      <c r="BY20" s="1919"/>
      <c r="BZ20" s="1919"/>
      <c r="CA20" s="1919"/>
      <c r="CB20" s="1919"/>
      <c r="CC20" s="1919"/>
      <c r="CD20" s="1919"/>
      <c r="CE20" s="1919"/>
      <c r="CF20" s="1919"/>
      <c r="CG20" s="1919"/>
      <c r="CH20" s="1919"/>
      <c r="CI20" s="1919"/>
      <c r="CJ20" s="1919"/>
      <c r="CK20" s="1919"/>
      <c r="CL20" s="1919"/>
      <c r="CM20" s="1919"/>
      <c r="CN20" s="1919"/>
      <c r="CO20" s="1919"/>
      <c r="CP20" s="1919"/>
      <c r="CQ20" s="1919"/>
      <c r="CR20" s="1919"/>
      <c r="CS20" s="1919"/>
      <c r="CT20" s="1919"/>
      <c r="CU20" s="1919"/>
      <c r="CV20" s="1919"/>
      <c r="CW20" s="1919"/>
      <c r="CX20" s="1919"/>
      <c r="CY20" s="1919"/>
      <c r="CZ20" s="1919"/>
      <c r="DA20" s="1919"/>
      <c r="DB20" s="1919"/>
      <c r="DC20" s="1919"/>
      <c r="DD20" s="1919"/>
      <c r="DE20" s="1653"/>
    </row>
    <row r="21" spans="1:61" s="1919" customFormat="1" ht="49.5" customHeight="1" thickBot="1">
      <c r="A21" s="1655"/>
      <c r="B21" s="2604" t="s">
        <v>108</v>
      </c>
      <c r="C21" s="2605"/>
      <c r="D21" s="2605"/>
      <c r="E21" s="2605"/>
      <c r="F21" s="2605"/>
      <c r="G21" s="2605"/>
      <c r="H21" s="2605"/>
      <c r="I21" s="2605"/>
      <c r="J21" s="2605"/>
      <c r="K21" s="2605"/>
      <c r="L21" s="2605"/>
      <c r="M21" s="2605"/>
      <c r="N21" s="2605"/>
      <c r="O21" s="2605"/>
      <c r="P21" s="2605"/>
      <c r="Q21" s="2605"/>
      <c r="R21" s="2605"/>
      <c r="S21" s="2605"/>
      <c r="T21" s="2605"/>
      <c r="U21" s="2605"/>
      <c r="V21" s="2605"/>
      <c r="W21" s="2605"/>
      <c r="X21" s="2605"/>
      <c r="Y21" s="2605"/>
      <c r="Z21" s="2605"/>
      <c r="AA21" s="2605"/>
      <c r="AB21" s="2605"/>
      <c r="AC21" s="2605"/>
      <c r="AD21" s="2605"/>
      <c r="AE21" s="2605"/>
      <c r="AF21" s="2605"/>
      <c r="AG21" s="2605"/>
      <c r="AH21" s="2605"/>
      <c r="AI21" s="2605"/>
      <c r="AJ21" s="2605"/>
      <c r="AK21" s="2605"/>
      <c r="AL21" s="2605"/>
      <c r="AM21" s="2605"/>
      <c r="AN21" s="2605"/>
      <c r="AO21" s="2605"/>
      <c r="AP21" s="2605"/>
      <c r="AQ21" s="2605"/>
      <c r="AR21" s="2605"/>
      <c r="AS21" s="2605"/>
      <c r="AT21" s="2605"/>
      <c r="AU21" s="2605"/>
      <c r="AV21" s="2605"/>
      <c r="AW21" s="2605"/>
      <c r="AX21" s="2605"/>
      <c r="AY21" s="2605"/>
      <c r="AZ21" s="2605"/>
      <c r="BA21" s="2605"/>
      <c r="BB21" s="2605"/>
      <c r="BC21" s="2605"/>
      <c r="BD21" s="2605"/>
      <c r="BE21" s="2606"/>
      <c r="BI21" s="3102"/>
    </row>
    <row r="22" spans="1:61" s="1005" customFormat="1" ht="102" customHeight="1" thickBot="1">
      <c r="A22" s="1593"/>
      <c r="B22" s="931">
        <v>1</v>
      </c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2879" t="s">
        <v>213</v>
      </c>
      <c r="U22" s="2880"/>
      <c r="V22" s="2881"/>
      <c r="W22" s="3105" t="s">
        <v>179</v>
      </c>
      <c r="X22" s="3106"/>
      <c r="Y22" s="3106"/>
      <c r="Z22" s="3106"/>
      <c r="AA22" s="3106"/>
      <c r="AB22" s="3106"/>
      <c r="AC22" s="3106"/>
      <c r="AD22" s="3106"/>
      <c r="AE22" s="906">
        <v>3</v>
      </c>
      <c r="AF22" s="766">
        <f>AE22*30</f>
        <v>90</v>
      </c>
      <c r="AG22" s="973">
        <v>8</v>
      </c>
      <c r="AH22" s="954">
        <v>4</v>
      </c>
      <c r="AI22" s="954"/>
      <c r="AJ22" s="954">
        <v>4</v>
      </c>
      <c r="AK22" s="954"/>
      <c r="AL22" s="955"/>
      <c r="AM22" s="955"/>
      <c r="AN22" s="955"/>
      <c r="AO22" s="769">
        <f>AF22-AG22</f>
        <v>82</v>
      </c>
      <c r="AP22" s="938"/>
      <c r="AQ22" s="939">
        <v>3</v>
      </c>
      <c r="AR22" s="939">
        <v>3</v>
      </c>
      <c r="AS22" s="939"/>
      <c r="AT22" s="940"/>
      <c r="AU22" s="1896"/>
      <c r="AV22" s="939">
        <v>3</v>
      </c>
      <c r="AW22" s="941"/>
      <c r="AX22" s="938">
        <v>8</v>
      </c>
      <c r="AY22" s="939">
        <v>4</v>
      </c>
      <c r="AZ22" s="939">
        <v>4</v>
      </c>
      <c r="BA22" s="942"/>
      <c r="BB22" s="943"/>
      <c r="BC22" s="944"/>
      <c r="BD22" s="944"/>
      <c r="BE22" s="1897"/>
      <c r="BI22" s="3102"/>
    </row>
    <row r="23" spans="1:61" s="1005" customFormat="1" ht="102" customHeight="1" thickBot="1">
      <c r="A23" s="1593"/>
      <c r="B23" s="822">
        <v>2</v>
      </c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3107" t="s">
        <v>214</v>
      </c>
      <c r="U23" s="3108"/>
      <c r="V23" s="3109"/>
      <c r="W23" s="3110" t="s">
        <v>179</v>
      </c>
      <c r="X23" s="3111"/>
      <c r="Y23" s="3111"/>
      <c r="Z23" s="3111"/>
      <c r="AA23" s="3111"/>
      <c r="AB23" s="3111"/>
      <c r="AC23" s="3111"/>
      <c r="AD23" s="3111"/>
      <c r="AE23" s="983">
        <v>3</v>
      </c>
      <c r="AF23" s="766">
        <f>AE23*30</f>
        <v>90</v>
      </c>
      <c r="AG23" s="973">
        <v>8</v>
      </c>
      <c r="AH23" s="896">
        <v>4</v>
      </c>
      <c r="AI23" s="810"/>
      <c r="AJ23" s="896">
        <v>4</v>
      </c>
      <c r="AK23" s="810"/>
      <c r="AL23" s="896"/>
      <c r="AM23" s="810"/>
      <c r="AN23" s="811"/>
      <c r="AO23" s="769">
        <f>AF23-AG23</f>
        <v>82</v>
      </c>
      <c r="AP23" s="969"/>
      <c r="AQ23" s="970">
        <v>4</v>
      </c>
      <c r="AR23" s="970">
        <v>4</v>
      </c>
      <c r="AS23" s="970"/>
      <c r="AT23" s="984"/>
      <c r="AU23" s="970"/>
      <c r="AV23" s="970"/>
      <c r="AW23" s="971"/>
      <c r="AX23" s="969"/>
      <c r="AY23" s="970"/>
      <c r="AZ23" s="970"/>
      <c r="BA23" s="970"/>
      <c r="BB23" s="775">
        <v>8</v>
      </c>
      <c r="BC23" s="776">
        <v>4</v>
      </c>
      <c r="BD23" s="776">
        <v>4</v>
      </c>
      <c r="BE23" s="1898"/>
      <c r="BI23" s="1920"/>
    </row>
    <row r="24" spans="1:57" s="1005" customFormat="1" ht="99.75" customHeight="1" thickBot="1">
      <c r="A24" s="1593"/>
      <c r="B24" s="2630" t="s">
        <v>148</v>
      </c>
      <c r="C24" s="2631"/>
      <c r="D24" s="2631"/>
      <c r="E24" s="2631"/>
      <c r="F24" s="2631"/>
      <c r="G24" s="2631"/>
      <c r="H24" s="2631"/>
      <c r="I24" s="2631"/>
      <c r="J24" s="2631"/>
      <c r="K24" s="2631"/>
      <c r="L24" s="2631"/>
      <c r="M24" s="2631"/>
      <c r="N24" s="2631"/>
      <c r="O24" s="2631"/>
      <c r="P24" s="2631"/>
      <c r="Q24" s="2631"/>
      <c r="R24" s="2631"/>
      <c r="S24" s="2631"/>
      <c r="T24" s="2632"/>
      <c r="U24" s="2632"/>
      <c r="V24" s="2632"/>
      <c r="W24" s="2631"/>
      <c r="X24" s="2631"/>
      <c r="Y24" s="2631"/>
      <c r="Z24" s="2631"/>
      <c r="AA24" s="2631"/>
      <c r="AB24" s="2631"/>
      <c r="AC24" s="2631"/>
      <c r="AD24" s="2631"/>
      <c r="AE24" s="945">
        <f>SUM(AE22:AE23)</f>
        <v>6</v>
      </c>
      <c r="AF24" s="946">
        <f>SUM(AF22:AF23)</f>
        <v>180</v>
      </c>
      <c r="AG24" s="946">
        <f>SUM(AG22:AG23)</f>
        <v>16</v>
      </c>
      <c r="AH24" s="946">
        <f>SUM(AH22:AH23)</f>
        <v>8</v>
      </c>
      <c r="AI24" s="946"/>
      <c r="AJ24" s="946">
        <f>SUM(AJ22:AJ23)</f>
        <v>8</v>
      </c>
      <c r="AK24" s="946"/>
      <c r="AL24" s="947">
        <f>SUM(AL22:AL23)</f>
        <v>0</v>
      </c>
      <c r="AM24" s="947"/>
      <c r="AN24" s="947"/>
      <c r="AO24" s="948">
        <f>SUM(AO22:AO23)</f>
        <v>164</v>
      </c>
      <c r="AP24" s="1899"/>
      <c r="AQ24" s="840">
        <v>2</v>
      </c>
      <c r="AR24" s="840">
        <v>2</v>
      </c>
      <c r="AS24" s="842"/>
      <c r="AT24" s="1899"/>
      <c r="AU24" s="840"/>
      <c r="AV24" s="840">
        <v>1</v>
      </c>
      <c r="AW24" s="841"/>
      <c r="AX24" s="857">
        <f aca="true" t="shared" si="0" ref="AX24:BE24">SUM(AX22:AX23)</f>
        <v>8</v>
      </c>
      <c r="AY24" s="858">
        <f t="shared" si="0"/>
        <v>4</v>
      </c>
      <c r="AZ24" s="858">
        <f t="shared" si="0"/>
        <v>4</v>
      </c>
      <c r="BA24" s="950">
        <f t="shared" si="0"/>
        <v>0</v>
      </c>
      <c r="BB24" s="951">
        <f t="shared" si="0"/>
        <v>8</v>
      </c>
      <c r="BC24" s="952">
        <f t="shared" si="0"/>
        <v>4</v>
      </c>
      <c r="BD24" s="952">
        <f t="shared" si="0"/>
        <v>4</v>
      </c>
      <c r="BE24" s="726">
        <f t="shared" si="0"/>
        <v>0</v>
      </c>
    </row>
    <row r="25" spans="1:57" s="1005" customFormat="1" ht="49.5" customHeight="1" thickBot="1">
      <c r="A25" s="1593"/>
      <c r="B25" s="2604" t="s">
        <v>109</v>
      </c>
      <c r="C25" s="2605"/>
      <c r="D25" s="2605"/>
      <c r="E25" s="2605"/>
      <c r="F25" s="2605"/>
      <c r="G25" s="2605"/>
      <c r="H25" s="2605"/>
      <c r="I25" s="2605"/>
      <c r="J25" s="2605"/>
      <c r="K25" s="2605"/>
      <c r="L25" s="2605"/>
      <c r="M25" s="2605"/>
      <c r="N25" s="2605"/>
      <c r="O25" s="2605"/>
      <c r="P25" s="2605"/>
      <c r="Q25" s="2605"/>
      <c r="R25" s="2605"/>
      <c r="S25" s="2605"/>
      <c r="T25" s="2950"/>
      <c r="U25" s="2950"/>
      <c r="V25" s="2950"/>
      <c r="W25" s="2950"/>
      <c r="X25" s="2950"/>
      <c r="Y25" s="2950"/>
      <c r="Z25" s="2950"/>
      <c r="AA25" s="2950"/>
      <c r="AB25" s="2950"/>
      <c r="AC25" s="2950"/>
      <c r="AD25" s="2950"/>
      <c r="AE25" s="2605"/>
      <c r="AF25" s="2605"/>
      <c r="AG25" s="2605"/>
      <c r="AH25" s="2605"/>
      <c r="AI25" s="2605"/>
      <c r="AJ25" s="2605"/>
      <c r="AK25" s="2605"/>
      <c r="AL25" s="2605"/>
      <c r="AM25" s="2605"/>
      <c r="AN25" s="2605"/>
      <c r="AO25" s="2605"/>
      <c r="AP25" s="2605"/>
      <c r="AQ25" s="2605"/>
      <c r="AR25" s="2605"/>
      <c r="AS25" s="2605"/>
      <c r="AT25" s="2605"/>
      <c r="AU25" s="2605"/>
      <c r="AV25" s="2605"/>
      <c r="AW25" s="2605"/>
      <c r="AX25" s="2605"/>
      <c r="AY25" s="2605"/>
      <c r="AZ25" s="2605"/>
      <c r="BA25" s="2605"/>
      <c r="BB25" s="2605"/>
      <c r="BC25" s="2605"/>
      <c r="BD25" s="2605"/>
      <c r="BE25" s="2606"/>
    </row>
    <row r="26" spans="1:57" s="1005" customFormat="1" ht="71.25" customHeight="1" thickBot="1">
      <c r="A26" s="1593"/>
      <c r="B26" s="908">
        <v>3</v>
      </c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  <c r="N26" s="829"/>
      <c r="O26" s="829"/>
      <c r="P26" s="829"/>
      <c r="Q26" s="829"/>
      <c r="R26" s="829"/>
      <c r="S26" s="829"/>
      <c r="T26" s="3112" t="s">
        <v>215</v>
      </c>
      <c r="U26" s="3112"/>
      <c r="V26" s="3113"/>
      <c r="W26" s="3114" t="s">
        <v>187</v>
      </c>
      <c r="X26" s="3115"/>
      <c r="Y26" s="3115"/>
      <c r="Z26" s="3115"/>
      <c r="AA26" s="3115"/>
      <c r="AB26" s="3115"/>
      <c r="AC26" s="3115"/>
      <c r="AD26" s="3116"/>
      <c r="AE26" s="915">
        <v>4.5</v>
      </c>
      <c r="AF26" s="926">
        <f>AE26*30</f>
        <v>135</v>
      </c>
      <c r="AG26" s="959">
        <v>8</v>
      </c>
      <c r="AH26" s="782">
        <v>4</v>
      </c>
      <c r="AI26" s="782"/>
      <c r="AJ26" s="782">
        <v>4</v>
      </c>
      <c r="AK26" s="782"/>
      <c r="AL26" s="783"/>
      <c r="AM26" s="783"/>
      <c r="AN26" s="783"/>
      <c r="AO26" s="784">
        <f>AF26-AG26</f>
        <v>127</v>
      </c>
      <c r="AP26" s="820">
        <v>3</v>
      </c>
      <c r="AQ26" s="820"/>
      <c r="AR26" s="820"/>
      <c r="AS26" s="820"/>
      <c r="AT26" s="836"/>
      <c r="AU26" s="820">
        <v>3</v>
      </c>
      <c r="AV26" s="820"/>
      <c r="AW26" s="821"/>
      <c r="AX26" s="930">
        <v>8</v>
      </c>
      <c r="AY26" s="820">
        <v>4</v>
      </c>
      <c r="AZ26" s="820">
        <v>4</v>
      </c>
      <c r="BA26" s="820"/>
      <c r="BB26" s="824"/>
      <c r="BC26" s="825"/>
      <c r="BD26" s="825"/>
      <c r="BE26" s="992"/>
    </row>
    <row r="27" spans="1:57" s="1005" customFormat="1" ht="71.25" customHeight="1" thickBot="1">
      <c r="A27" s="1593"/>
      <c r="B27" s="957">
        <v>4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3117" t="s">
        <v>216</v>
      </c>
      <c r="U27" s="3118"/>
      <c r="V27" s="3119"/>
      <c r="W27" s="2864" t="s">
        <v>187</v>
      </c>
      <c r="X27" s="2865"/>
      <c r="Y27" s="2865"/>
      <c r="Z27" s="2865"/>
      <c r="AA27" s="2865"/>
      <c r="AB27" s="2865"/>
      <c r="AC27" s="2865"/>
      <c r="AD27" s="2866"/>
      <c r="AE27" s="835">
        <v>3.5</v>
      </c>
      <c r="AF27" s="781">
        <f>AE27*30</f>
        <v>105</v>
      </c>
      <c r="AG27" s="959">
        <v>8</v>
      </c>
      <c r="AH27" s="782">
        <v>6</v>
      </c>
      <c r="AI27" s="782"/>
      <c r="AJ27" s="782">
        <v>2</v>
      </c>
      <c r="AK27" s="782"/>
      <c r="AL27" s="783"/>
      <c r="AM27" s="783"/>
      <c r="AN27" s="783"/>
      <c r="AO27" s="784">
        <f>AF27-AG27</f>
        <v>97</v>
      </c>
      <c r="AP27" s="820">
        <v>3</v>
      </c>
      <c r="AQ27" s="820"/>
      <c r="AR27" s="820"/>
      <c r="AS27" s="820"/>
      <c r="AT27" s="836"/>
      <c r="AU27" s="820"/>
      <c r="AV27" s="820">
        <v>3</v>
      </c>
      <c r="AW27" s="821"/>
      <c r="AX27" s="930">
        <v>8</v>
      </c>
      <c r="AY27" s="820">
        <v>6</v>
      </c>
      <c r="AZ27" s="820">
        <v>2</v>
      </c>
      <c r="BA27" s="820"/>
      <c r="BB27" s="824"/>
      <c r="BC27" s="825"/>
      <c r="BD27" s="825"/>
      <c r="BE27" s="987"/>
    </row>
    <row r="28" spans="1:57" s="1005" customFormat="1" ht="71.25" customHeight="1">
      <c r="A28" s="1593"/>
      <c r="B28" s="807">
        <v>5</v>
      </c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2613" t="s">
        <v>217</v>
      </c>
      <c r="U28" s="2614"/>
      <c r="V28" s="2615"/>
      <c r="W28" s="2864" t="s">
        <v>187</v>
      </c>
      <c r="X28" s="2865"/>
      <c r="Y28" s="2865"/>
      <c r="Z28" s="2865"/>
      <c r="AA28" s="2865"/>
      <c r="AB28" s="2865"/>
      <c r="AC28" s="2865"/>
      <c r="AD28" s="2866"/>
      <c r="AE28" s="835">
        <v>5</v>
      </c>
      <c r="AF28" s="781">
        <f>AE28*30</f>
        <v>150</v>
      </c>
      <c r="AG28" s="959">
        <v>8</v>
      </c>
      <c r="AH28" s="782">
        <v>4</v>
      </c>
      <c r="AI28" s="782"/>
      <c r="AJ28" s="782"/>
      <c r="AK28" s="782"/>
      <c r="AL28" s="783">
        <v>4</v>
      </c>
      <c r="AM28" s="783"/>
      <c r="AN28" s="783"/>
      <c r="AO28" s="784">
        <f>AF28-AG28</f>
        <v>142</v>
      </c>
      <c r="AP28" s="820"/>
      <c r="AQ28" s="820">
        <v>3</v>
      </c>
      <c r="AR28" s="820"/>
      <c r="AS28" s="820"/>
      <c r="AT28" s="836"/>
      <c r="AU28" s="820">
        <v>3</v>
      </c>
      <c r="AV28" s="820"/>
      <c r="AW28" s="821"/>
      <c r="AX28" s="930">
        <v>8</v>
      </c>
      <c r="AY28" s="820">
        <v>4</v>
      </c>
      <c r="AZ28" s="820"/>
      <c r="BA28" s="820">
        <v>4</v>
      </c>
      <c r="BB28" s="822"/>
      <c r="BC28" s="823"/>
      <c r="BD28" s="823"/>
      <c r="BE28" s="893"/>
    </row>
    <row r="29" spans="1:57" s="1005" customFormat="1" ht="71.25" customHeight="1">
      <c r="A29" s="1593"/>
      <c r="B29" s="822">
        <v>6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2931" t="s">
        <v>218</v>
      </c>
      <c r="U29" s="2932"/>
      <c r="V29" s="2933"/>
      <c r="W29" s="3120" t="s">
        <v>187</v>
      </c>
      <c r="X29" s="3121"/>
      <c r="Y29" s="3121"/>
      <c r="Z29" s="3121"/>
      <c r="AA29" s="3121"/>
      <c r="AB29" s="3121"/>
      <c r="AC29" s="3121"/>
      <c r="AD29" s="2866"/>
      <c r="AE29" s="830">
        <v>6</v>
      </c>
      <c r="AF29" s="781">
        <f>AE29*30</f>
        <v>180</v>
      </c>
      <c r="AG29" s="959">
        <v>8</v>
      </c>
      <c r="AH29" s="810">
        <v>4</v>
      </c>
      <c r="AI29" s="782"/>
      <c r="AJ29" s="810"/>
      <c r="AK29" s="782"/>
      <c r="AL29" s="811">
        <v>4</v>
      </c>
      <c r="AM29" s="783"/>
      <c r="AN29" s="783"/>
      <c r="AO29" s="784">
        <f>AF29-AG29</f>
        <v>172</v>
      </c>
      <c r="AP29" s="814">
        <v>4</v>
      </c>
      <c r="AQ29" s="814"/>
      <c r="AR29" s="814"/>
      <c r="AS29" s="814"/>
      <c r="AT29" s="813"/>
      <c r="AU29" s="814"/>
      <c r="AV29" s="814"/>
      <c r="AW29" s="833"/>
      <c r="AX29" s="834"/>
      <c r="AY29" s="814"/>
      <c r="AZ29" s="814"/>
      <c r="BA29" s="814"/>
      <c r="BB29" s="822">
        <v>8</v>
      </c>
      <c r="BC29" s="823">
        <v>4</v>
      </c>
      <c r="BD29" s="823"/>
      <c r="BE29" s="862">
        <v>4</v>
      </c>
    </row>
    <row r="30" spans="1:57" s="1005" customFormat="1" ht="71.25" customHeight="1" thickBot="1">
      <c r="A30" s="1593"/>
      <c r="B30" s="807">
        <v>7</v>
      </c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3107" t="s">
        <v>230</v>
      </c>
      <c r="U30" s="3108"/>
      <c r="V30" s="3109"/>
      <c r="W30" s="2864" t="s">
        <v>187</v>
      </c>
      <c r="X30" s="2865"/>
      <c r="Y30" s="2865"/>
      <c r="Z30" s="2865"/>
      <c r="AA30" s="2865"/>
      <c r="AB30" s="2865"/>
      <c r="AC30" s="2865"/>
      <c r="AD30" s="2865"/>
      <c r="AE30" s="810">
        <v>1</v>
      </c>
      <c r="AF30" s="810">
        <f>AE30*30</f>
        <v>30</v>
      </c>
      <c r="AG30" s="810">
        <f>SUM(AH30:AN30)</f>
        <v>0</v>
      </c>
      <c r="AH30" s="810"/>
      <c r="AI30" s="810"/>
      <c r="AJ30" s="810"/>
      <c r="AK30" s="810"/>
      <c r="AL30" s="810"/>
      <c r="AM30" s="810"/>
      <c r="AN30" s="810"/>
      <c r="AO30" s="810">
        <f>AF30-AG30</f>
        <v>30</v>
      </c>
      <c r="AP30" s="814"/>
      <c r="AQ30" s="814"/>
      <c r="AR30" s="814"/>
      <c r="AS30" s="814"/>
      <c r="AT30" s="814">
        <v>4</v>
      </c>
      <c r="AU30" s="814"/>
      <c r="AV30" s="814"/>
      <c r="AW30" s="814"/>
      <c r="AX30" s="814"/>
      <c r="AY30" s="814"/>
      <c r="AZ30" s="814"/>
      <c r="BA30" s="814"/>
      <c r="BB30" s="823" t="s">
        <v>231</v>
      </c>
      <c r="BC30" s="823"/>
      <c r="BD30" s="823"/>
      <c r="BE30" s="862"/>
    </row>
    <row r="31" spans="1:57" s="1005" customFormat="1" ht="43.5" customHeight="1" thickBot="1">
      <c r="A31" s="1593"/>
      <c r="B31" s="2630" t="s">
        <v>149</v>
      </c>
      <c r="C31" s="2632"/>
      <c r="D31" s="2632"/>
      <c r="E31" s="2632"/>
      <c r="F31" s="2632"/>
      <c r="G31" s="2632"/>
      <c r="H31" s="2632"/>
      <c r="I31" s="2632"/>
      <c r="J31" s="2632"/>
      <c r="K31" s="2632"/>
      <c r="L31" s="2632"/>
      <c r="M31" s="2632"/>
      <c r="N31" s="2632"/>
      <c r="O31" s="2632"/>
      <c r="P31" s="2632"/>
      <c r="Q31" s="2632"/>
      <c r="R31" s="2632"/>
      <c r="S31" s="2632"/>
      <c r="T31" s="2632"/>
      <c r="U31" s="2632"/>
      <c r="V31" s="2632"/>
      <c r="W31" s="2632"/>
      <c r="X31" s="2632"/>
      <c r="Y31" s="2632"/>
      <c r="Z31" s="2632"/>
      <c r="AA31" s="2632"/>
      <c r="AB31" s="2632"/>
      <c r="AC31" s="2632"/>
      <c r="AD31" s="2972"/>
      <c r="AE31" s="870">
        <v>20</v>
      </c>
      <c r="AF31" s="871">
        <v>600</v>
      </c>
      <c r="AG31" s="872">
        <f>AG26+AG27+AG28+AG29+AG30</f>
        <v>32</v>
      </c>
      <c r="AH31" s="873">
        <f>AH26+AH27+AH28+AH29</f>
        <v>18</v>
      </c>
      <c r="AI31" s="873"/>
      <c r="AJ31" s="873">
        <f>AJ26+AJ27+AJ28+AJ29+AJ30</f>
        <v>6</v>
      </c>
      <c r="AK31" s="873"/>
      <c r="AL31" s="874">
        <v>8</v>
      </c>
      <c r="AM31" s="874"/>
      <c r="AN31" s="874"/>
      <c r="AO31" s="875">
        <f>AO26+AO27+AO28+AO29+AO30</f>
        <v>568</v>
      </c>
      <c r="AP31" s="876">
        <v>3</v>
      </c>
      <c r="AQ31" s="861">
        <v>1</v>
      </c>
      <c r="AR31" s="861"/>
      <c r="AS31" s="877"/>
      <c r="AT31" s="876">
        <v>1</v>
      </c>
      <c r="AU31" s="861">
        <v>2</v>
      </c>
      <c r="AV31" s="861">
        <v>1</v>
      </c>
      <c r="AW31" s="878"/>
      <c r="AX31" s="860">
        <f>AX26+AX27+AX28</f>
        <v>24</v>
      </c>
      <c r="AY31" s="861">
        <f>AY26+AY27+AY28</f>
        <v>14</v>
      </c>
      <c r="AZ31" s="861">
        <f>AZ26+AZ27+AZ28+AZ29+AZ30</f>
        <v>6</v>
      </c>
      <c r="BA31" s="861">
        <v>4</v>
      </c>
      <c r="BB31" s="785">
        <v>8</v>
      </c>
      <c r="BC31" s="786">
        <v>4</v>
      </c>
      <c r="BD31" s="786"/>
      <c r="BE31" s="726">
        <v>4</v>
      </c>
    </row>
    <row r="32" spans="1:57" s="1005" customFormat="1" ht="43.5" customHeight="1" thickBot="1">
      <c r="A32" s="1683"/>
      <c r="B32" s="2641" t="s">
        <v>110</v>
      </c>
      <c r="C32" s="2642"/>
      <c r="D32" s="2642"/>
      <c r="E32" s="2642"/>
      <c r="F32" s="2642"/>
      <c r="G32" s="2642"/>
      <c r="H32" s="2642"/>
      <c r="I32" s="2642"/>
      <c r="J32" s="2642"/>
      <c r="K32" s="2642"/>
      <c r="L32" s="2642"/>
      <c r="M32" s="2642"/>
      <c r="N32" s="2642"/>
      <c r="O32" s="2642"/>
      <c r="P32" s="2642"/>
      <c r="Q32" s="2642"/>
      <c r="R32" s="2642"/>
      <c r="S32" s="2642"/>
      <c r="T32" s="2642"/>
      <c r="U32" s="2642"/>
      <c r="V32" s="2642"/>
      <c r="W32" s="2642"/>
      <c r="X32" s="2642"/>
      <c r="Y32" s="2642"/>
      <c r="Z32" s="2642"/>
      <c r="AA32" s="2642"/>
      <c r="AB32" s="2642"/>
      <c r="AC32" s="2642"/>
      <c r="AD32" s="2642"/>
      <c r="AE32" s="2642"/>
      <c r="AF32" s="2642"/>
      <c r="AG32" s="2642"/>
      <c r="AH32" s="2642"/>
      <c r="AI32" s="2642"/>
      <c r="AJ32" s="2642"/>
      <c r="AK32" s="2642"/>
      <c r="AL32" s="2642"/>
      <c r="AM32" s="2642"/>
      <c r="AN32" s="2642"/>
      <c r="AO32" s="2642"/>
      <c r="AP32" s="2642"/>
      <c r="AQ32" s="2642"/>
      <c r="AR32" s="2642"/>
      <c r="AS32" s="2642"/>
      <c r="AT32" s="2642"/>
      <c r="AU32" s="2642"/>
      <c r="AV32" s="2642"/>
      <c r="AW32" s="2642"/>
      <c r="AX32" s="2642"/>
      <c r="AY32" s="2642"/>
      <c r="AZ32" s="2642"/>
      <c r="BA32" s="2642"/>
      <c r="BB32" s="2642"/>
      <c r="BC32" s="2642"/>
      <c r="BD32" s="2642"/>
      <c r="BE32" s="2643"/>
    </row>
    <row r="33" spans="1:57" s="1005" customFormat="1" ht="43.5" customHeight="1" thickBot="1">
      <c r="A33" s="1593"/>
      <c r="B33" s="957">
        <v>8</v>
      </c>
      <c r="C33" s="829"/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2879" t="s">
        <v>219</v>
      </c>
      <c r="U33" s="2880"/>
      <c r="V33" s="2881"/>
      <c r="W33" s="3122" t="s">
        <v>220</v>
      </c>
      <c r="X33" s="3123"/>
      <c r="Y33" s="3123"/>
      <c r="Z33" s="3123"/>
      <c r="AA33" s="3123"/>
      <c r="AB33" s="3123"/>
      <c r="AC33" s="3123"/>
      <c r="AD33" s="3124"/>
      <c r="AE33" s="911">
        <v>2</v>
      </c>
      <c r="AF33" s="912">
        <f>AE33*30</f>
        <v>60</v>
      </c>
      <c r="AG33" s="973">
        <v>8</v>
      </c>
      <c r="AH33" s="954">
        <v>8</v>
      </c>
      <c r="AI33" s="935"/>
      <c r="AJ33" s="954"/>
      <c r="AK33" s="935"/>
      <c r="AL33" s="955"/>
      <c r="AM33" s="936"/>
      <c r="AN33" s="936"/>
      <c r="AO33" s="769">
        <f>AF33-AG33</f>
        <v>52</v>
      </c>
      <c r="AP33" s="938"/>
      <c r="AQ33" s="939">
        <v>3</v>
      </c>
      <c r="AR33" s="939"/>
      <c r="AS33" s="939"/>
      <c r="AT33" s="940"/>
      <c r="AU33" s="939"/>
      <c r="AV33" s="939"/>
      <c r="AW33" s="974"/>
      <c r="AX33" s="975">
        <v>8</v>
      </c>
      <c r="AY33" s="916">
        <v>8</v>
      </c>
      <c r="AZ33" s="916"/>
      <c r="BA33" s="916"/>
      <c r="BB33" s="938"/>
      <c r="BC33" s="939"/>
      <c r="BD33" s="939"/>
      <c r="BE33" s="939"/>
    </row>
    <row r="34" spans="1:57" s="1005" customFormat="1" ht="49.5" customHeight="1" thickBot="1">
      <c r="A34" s="1593"/>
      <c r="B34" s="1921"/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3125"/>
      <c r="U34" s="3126"/>
      <c r="V34" s="3127"/>
      <c r="W34" s="3128"/>
      <c r="X34" s="3129"/>
      <c r="Y34" s="3129"/>
      <c r="Z34" s="3129"/>
      <c r="AA34" s="3129"/>
      <c r="AB34" s="3129"/>
      <c r="AC34" s="3129"/>
      <c r="AD34" s="3130"/>
      <c r="AE34" s="983"/>
      <c r="AF34" s="896"/>
      <c r="AG34" s="896"/>
      <c r="AH34" s="896"/>
      <c r="AI34" s="896"/>
      <c r="AJ34" s="896"/>
      <c r="AK34" s="896"/>
      <c r="AL34" s="968"/>
      <c r="AM34" s="968"/>
      <c r="AN34" s="968"/>
      <c r="AO34" s="899"/>
      <c r="AP34" s="984"/>
      <c r="AQ34" s="970"/>
      <c r="AR34" s="970"/>
      <c r="AS34" s="971"/>
      <c r="AT34" s="969"/>
      <c r="AU34" s="970"/>
      <c r="AV34" s="970"/>
      <c r="AW34" s="972"/>
      <c r="AX34" s="969"/>
      <c r="AY34" s="970"/>
      <c r="AZ34" s="970"/>
      <c r="BA34" s="970"/>
      <c r="BB34" s="969"/>
      <c r="BC34" s="970"/>
      <c r="BD34" s="970"/>
      <c r="BE34" s="971"/>
    </row>
    <row r="35" spans="1:57" s="1005" customFormat="1" ht="49.5" customHeight="1" thickBot="1">
      <c r="A35" s="1683"/>
      <c r="B35" s="2630" t="s">
        <v>150</v>
      </c>
      <c r="C35" s="2631"/>
      <c r="D35" s="2631"/>
      <c r="E35" s="2631"/>
      <c r="F35" s="2631"/>
      <c r="G35" s="2631"/>
      <c r="H35" s="2631"/>
      <c r="I35" s="2631"/>
      <c r="J35" s="2631"/>
      <c r="K35" s="2631"/>
      <c r="L35" s="2631"/>
      <c r="M35" s="2631"/>
      <c r="N35" s="2631"/>
      <c r="O35" s="2631"/>
      <c r="P35" s="2631"/>
      <c r="Q35" s="2631"/>
      <c r="R35" s="2631"/>
      <c r="S35" s="2631"/>
      <c r="T35" s="2631"/>
      <c r="U35" s="2631"/>
      <c r="V35" s="2631"/>
      <c r="W35" s="2631"/>
      <c r="X35" s="2631"/>
      <c r="Y35" s="2631"/>
      <c r="Z35" s="2631"/>
      <c r="AA35" s="2631"/>
      <c r="AB35" s="2631"/>
      <c r="AC35" s="2631"/>
      <c r="AD35" s="2644"/>
      <c r="AE35" s="976">
        <v>2</v>
      </c>
      <c r="AF35" s="913">
        <v>60</v>
      </c>
      <c r="AG35" s="913">
        <v>8</v>
      </c>
      <c r="AH35" s="913">
        <v>8</v>
      </c>
      <c r="AI35" s="913"/>
      <c r="AJ35" s="913"/>
      <c r="AK35" s="913"/>
      <c r="AL35" s="914"/>
      <c r="AM35" s="914"/>
      <c r="AN35" s="914"/>
      <c r="AO35" s="915">
        <v>52</v>
      </c>
      <c r="AP35" s="917"/>
      <c r="AQ35" s="916">
        <v>1</v>
      </c>
      <c r="AR35" s="916"/>
      <c r="AS35" s="977"/>
      <c r="AT35" s="917"/>
      <c r="AU35" s="916"/>
      <c r="AV35" s="916"/>
      <c r="AW35" s="918"/>
      <c r="AX35" s="860">
        <v>8</v>
      </c>
      <c r="AY35" s="861">
        <v>8</v>
      </c>
      <c r="AZ35" s="861"/>
      <c r="BA35" s="861"/>
      <c r="BB35" s="919"/>
      <c r="BC35" s="916"/>
      <c r="BD35" s="916"/>
      <c r="BE35" s="977"/>
    </row>
    <row r="36" spans="1:57" s="1005" customFormat="1" ht="49.5" customHeight="1" thickBot="1">
      <c r="A36" s="1683"/>
      <c r="B36" s="2641" t="s">
        <v>111</v>
      </c>
      <c r="C36" s="2642"/>
      <c r="D36" s="2642"/>
      <c r="E36" s="2642"/>
      <c r="F36" s="2642"/>
      <c r="G36" s="2642"/>
      <c r="H36" s="2642"/>
      <c r="I36" s="2642"/>
      <c r="J36" s="2642"/>
      <c r="K36" s="2642"/>
      <c r="L36" s="2642"/>
      <c r="M36" s="2642"/>
      <c r="N36" s="2642"/>
      <c r="O36" s="2642"/>
      <c r="P36" s="2642"/>
      <c r="Q36" s="2642"/>
      <c r="R36" s="2642"/>
      <c r="S36" s="2642"/>
      <c r="T36" s="2642"/>
      <c r="U36" s="2642"/>
      <c r="V36" s="2642"/>
      <c r="W36" s="2642"/>
      <c r="X36" s="2642"/>
      <c r="Y36" s="2642"/>
      <c r="Z36" s="2642"/>
      <c r="AA36" s="2642"/>
      <c r="AB36" s="2642"/>
      <c r="AC36" s="2642"/>
      <c r="AD36" s="2642"/>
      <c r="AE36" s="3131"/>
      <c r="AF36" s="3131"/>
      <c r="AG36" s="3131"/>
      <c r="AH36" s="3131"/>
      <c r="AI36" s="3131"/>
      <c r="AJ36" s="3131"/>
      <c r="AK36" s="3131"/>
      <c r="AL36" s="3131"/>
      <c r="AM36" s="3131"/>
      <c r="AN36" s="3131"/>
      <c r="AO36" s="3131"/>
      <c r="AP36" s="3131"/>
      <c r="AQ36" s="3131"/>
      <c r="AR36" s="3131"/>
      <c r="AS36" s="3131"/>
      <c r="AT36" s="3131"/>
      <c r="AU36" s="3131"/>
      <c r="AV36" s="3131"/>
      <c r="AW36" s="3131"/>
      <c r="AX36" s="3131"/>
      <c r="AY36" s="3131"/>
      <c r="AZ36" s="3131"/>
      <c r="BA36" s="3131"/>
      <c r="BB36" s="3131"/>
      <c r="BC36" s="3131"/>
      <c r="BD36" s="3131"/>
      <c r="BE36" s="3132"/>
    </row>
    <row r="37" spans="1:57" s="1005" customFormat="1" ht="49.5" customHeight="1" thickBot="1">
      <c r="A37" s="1593"/>
      <c r="B37" s="931">
        <v>9</v>
      </c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2937" t="s">
        <v>221</v>
      </c>
      <c r="U37" s="2937"/>
      <c r="V37" s="3133"/>
      <c r="W37" s="3106" t="s">
        <v>222</v>
      </c>
      <c r="X37" s="3106"/>
      <c r="Y37" s="3106"/>
      <c r="Z37" s="3106"/>
      <c r="AA37" s="3106"/>
      <c r="AB37" s="3106"/>
      <c r="AC37" s="3106"/>
      <c r="AD37" s="3134"/>
      <c r="AE37" s="906">
        <v>2</v>
      </c>
      <c r="AF37" s="766">
        <f>AE37*30</f>
        <v>60</v>
      </c>
      <c r="AG37" s="978">
        <v>8</v>
      </c>
      <c r="AH37" s="810">
        <v>6</v>
      </c>
      <c r="AI37" s="810"/>
      <c r="AJ37" s="810">
        <v>2</v>
      </c>
      <c r="AK37" s="810"/>
      <c r="AL37" s="811"/>
      <c r="AM37" s="811"/>
      <c r="AN37" s="811"/>
      <c r="AO37" s="769">
        <f>AF37-AG37</f>
        <v>52</v>
      </c>
      <c r="AP37" s="814"/>
      <c r="AQ37" s="814">
        <v>4</v>
      </c>
      <c r="AR37" s="814"/>
      <c r="AS37" s="939"/>
      <c r="AT37" s="940"/>
      <c r="AU37" s="939"/>
      <c r="AV37" s="939"/>
      <c r="AW37" s="941"/>
      <c r="AX37" s="938"/>
      <c r="AY37" s="939"/>
      <c r="AZ37" s="939"/>
      <c r="BA37" s="939"/>
      <c r="BB37" s="938">
        <v>8</v>
      </c>
      <c r="BC37" s="939">
        <v>6</v>
      </c>
      <c r="BD37" s="939">
        <v>2</v>
      </c>
      <c r="BE37" s="939"/>
    </row>
    <row r="38" spans="1:57" s="1005" customFormat="1" ht="49.5" customHeight="1" thickBot="1">
      <c r="A38" s="1593"/>
      <c r="B38" s="908">
        <v>10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3135" t="s">
        <v>223</v>
      </c>
      <c r="U38" s="3135"/>
      <c r="V38" s="3136"/>
      <c r="W38" s="3121" t="s">
        <v>224</v>
      </c>
      <c r="X38" s="3121"/>
      <c r="Y38" s="3121"/>
      <c r="Z38" s="3121"/>
      <c r="AA38" s="3121"/>
      <c r="AB38" s="3121"/>
      <c r="AC38" s="3121"/>
      <c r="AD38" s="3137"/>
      <c r="AE38" s="830">
        <v>2</v>
      </c>
      <c r="AF38" s="766">
        <f>AE38*30</f>
        <v>60</v>
      </c>
      <c r="AG38" s="978">
        <v>8</v>
      </c>
      <c r="AH38" s="810">
        <v>6</v>
      </c>
      <c r="AI38" s="897"/>
      <c r="AJ38" s="810">
        <v>2</v>
      </c>
      <c r="AK38" s="897"/>
      <c r="AL38" s="898"/>
      <c r="AM38" s="898"/>
      <c r="AN38" s="898"/>
      <c r="AO38" s="769">
        <f>AF38-AG38</f>
        <v>52</v>
      </c>
      <c r="AP38" s="901"/>
      <c r="AQ38" s="814">
        <v>4</v>
      </c>
      <c r="AR38" s="901"/>
      <c r="AS38" s="901"/>
      <c r="AT38" s="813"/>
      <c r="AU38" s="814"/>
      <c r="AV38" s="814"/>
      <c r="AW38" s="833"/>
      <c r="AX38" s="814"/>
      <c r="AY38" s="814"/>
      <c r="AZ38" s="814"/>
      <c r="BA38" s="814"/>
      <c r="BB38" s="770">
        <v>8</v>
      </c>
      <c r="BC38" s="771">
        <v>6</v>
      </c>
      <c r="BD38" s="771">
        <v>2</v>
      </c>
      <c r="BE38" s="771"/>
    </row>
    <row r="39" spans="1:57" s="1005" customFormat="1" ht="74.25" customHeight="1">
      <c r="A39" s="1593"/>
      <c r="B39" s="823">
        <v>11</v>
      </c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3138" t="s">
        <v>226</v>
      </c>
      <c r="U39" s="3139"/>
      <c r="V39" s="3139"/>
      <c r="W39" s="3140" t="s">
        <v>202</v>
      </c>
      <c r="X39" s="3140"/>
      <c r="Y39" s="3140"/>
      <c r="Z39" s="3140"/>
      <c r="AA39" s="3140"/>
      <c r="AB39" s="3140"/>
      <c r="AC39" s="3140"/>
      <c r="AD39" s="3140"/>
      <c r="AE39" s="928">
        <v>3</v>
      </c>
      <c r="AF39" s="934">
        <f>AE39*30</f>
        <v>90</v>
      </c>
      <c r="AG39" s="928">
        <v>12</v>
      </c>
      <c r="AH39" s="897"/>
      <c r="AI39" s="897"/>
      <c r="AJ39" s="897">
        <v>12</v>
      </c>
      <c r="AK39" s="897"/>
      <c r="AL39" s="898"/>
      <c r="AM39" s="898"/>
      <c r="AN39" s="898"/>
      <c r="AO39" s="937">
        <f>AF39-AG39</f>
        <v>78</v>
      </c>
      <c r="AP39" s="901"/>
      <c r="AQ39" s="901">
        <v>4</v>
      </c>
      <c r="AR39" s="901">
        <v>3</v>
      </c>
      <c r="AS39" s="901"/>
      <c r="AT39" s="900"/>
      <c r="AU39" s="901"/>
      <c r="AV39" s="901"/>
      <c r="AW39" s="904">
        <v>3</v>
      </c>
      <c r="AX39" s="901">
        <v>6</v>
      </c>
      <c r="AY39" s="901"/>
      <c r="AZ39" s="901">
        <v>6</v>
      </c>
      <c r="BA39" s="901"/>
      <c r="BB39" s="900">
        <v>6</v>
      </c>
      <c r="BC39" s="901"/>
      <c r="BD39" s="901">
        <v>6</v>
      </c>
      <c r="BE39" s="901"/>
    </row>
    <row r="40" spans="2:57" ht="49.5" customHeight="1">
      <c r="B40" s="3141" t="s">
        <v>427</v>
      </c>
      <c r="C40" s="3141"/>
      <c r="D40" s="3141"/>
      <c r="E40" s="3141"/>
      <c r="F40" s="3141"/>
      <c r="G40" s="3141"/>
      <c r="H40" s="3141"/>
      <c r="I40" s="3141"/>
      <c r="J40" s="3141"/>
      <c r="K40" s="3141"/>
      <c r="L40" s="3141"/>
      <c r="M40" s="3141"/>
      <c r="N40" s="3141"/>
      <c r="O40" s="3141"/>
      <c r="P40" s="3141"/>
      <c r="Q40" s="3141"/>
      <c r="R40" s="3141"/>
      <c r="S40" s="3141"/>
      <c r="T40" s="3141"/>
      <c r="U40" s="3141"/>
      <c r="V40" s="3141"/>
      <c r="W40" s="3141"/>
      <c r="X40" s="3141"/>
      <c r="Y40" s="3141"/>
      <c r="Z40" s="3141"/>
      <c r="AA40" s="3141"/>
      <c r="AB40" s="3141"/>
      <c r="AC40" s="3141"/>
      <c r="AD40" s="3141"/>
      <c r="AE40" s="2157">
        <f>SUM(AE37:AE39)</f>
        <v>7</v>
      </c>
      <c r="AF40" s="2091">
        <f>SUM(AF37:AF39)</f>
        <v>210</v>
      </c>
      <c r="AG40" s="2091">
        <f>SUM(AG37:AG39)</f>
        <v>28</v>
      </c>
      <c r="AH40" s="2091">
        <f>SUM(AH37:AH39)</f>
        <v>12</v>
      </c>
      <c r="AI40" s="2091"/>
      <c r="AJ40" s="2091">
        <f>SUM(AJ37:AJ39)</f>
        <v>16</v>
      </c>
      <c r="AK40" s="2091"/>
      <c r="AL40" s="2091"/>
      <c r="AM40" s="2091"/>
      <c r="AN40" s="2091"/>
      <c r="AO40" s="2091">
        <f>SUM(AO37:AO39)</f>
        <v>182</v>
      </c>
      <c r="AP40" s="2091"/>
      <c r="AQ40" s="2091">
        <v>3</v>
      </c>
      <c r="AR40" s="2091">
        <v>1</v>
      </c>
      <c r="AS40" s="2091"/>
      <c r="AT40" s="2091"/>
      <c r="AU40" s="2091"/>
      <c r="AV40" s="2091"/>
      <c r="AW40" s="2091">
        <v>1</v>
      </c>
      <c r="AX40" s="2091">
        <v>6</v>
      </c>
      <c r="AY40" s="2091"/>
      <c r="AZ40" s="2091">
        <v>6</v>
      </c>
      <c r="BA40" s="2091"/>
      <c r="BB40" s="2091">
        <v>22</v>
      </c>
      <c r="BC40" s="2091">
        <v>12</v>
      </c>
      <c r="BD40" s="2091">
        <v>10</v>
      </c>
      <c r="BE40" s="2091"/>
    </row>
    <row r="41" spans="1:57" s="1005" customFormat="1" ht="49.5" customHeight="1" thickBot="1">
      <c r="A41" s="1593"/>
      <c r="B41" s="3142" t="s">
        <v>113</v>
      </c>
      <c r="C41" s="3142"/>
      <c r="D41" s="3142"/>
      <c r="E41" s="3142"/>
      <c r="F41" s="3142"/>
      <c r="G41" s="3142"/>
      <c r="H41" s="3142"/>
      <c r="I41" s="3142"/>
      <c r="J41" s="3142"/>
      <c r="K41" s="3142"/>
      <c r="L41" s="3142"/>
      <c r="M41" s="3142"/>
      <c r="N41" s="3142"/>
      <c r="O41" s="3142"/>
      <c r="P41" s="3142"/>
      <c r="Q41" s="3142"/>
      <c r="R41" s="3142"/>
      <c r="S41" s="3142"/>
      <c r="T41" s="3142"/>
      <c r="U41" s="3142"/>
      <c r="V41" s="3142"/>
      <c r="W41" s="3142"/>
      <c r="X41" s="3142"/>
      <c r="Y41" s="3142"/>
      <c r="Z41" s="3142"/>
      <c r="AA41" s="3142"/>
      <c r="AB41" s="3142"/>
      <c r="AC41" s="3142"/>
      <c r="AD41" s="3142"/>
      <c r="AE41" s="2158">
        <f>+AE24+AE31+AE35+AE40</f>
        <v>35</v>
      </c>
      <c r="AF41" s="851">
        <f>+AF24+AF31+AF35+AF40</f>
        <v>1050</v>
      </c>
      <c r="AG41" s="851">
        <f>+AG24+AG31+AG35+AG40</f>
        <v>84</v>
      </c>
      <c r="AH41" s="851">
        <f>+AH24+AH31+AH35+AH40</f>
        <v>46</v>
      </c>
      <c r="AI41" s="851"/>
      <c r="AJ41" s="851">
        <f>+AJ24+AJ31+AJ35+AJ40</f>
        <v>30</v>
      </c>
      <c r="AK41" s="851"/>
      <c r="AL41" s="852">
        <f>+AL24+AL31+AL35+AL40</f>
        <v>8</v>
      </c>
      <c r="AM41" s="852"/>
      <c r="AN41" s="852"/>
      <c r="AO41" s="853">
        <f>+AO24+AO31+AO35+AO40</f>
        <v>966</v>
      </c>
      <c r="AP41" s="854">
        <v>3</v>
      </c>
      <c r="AQ41" s="855">
        <v>7</v>
      </c>
      <c r="AR41" s="855">
        <v>3</v>
      </c>
      <c r="AS41" s="856"/>
      <c r="AT41" s="857">
        <v>1</v>
      </c>
      <c r="AU41" s="858">
        <v>2</v>
      </c>
      <c r="AV41" s="858">
        <v>2</v>
      </c>
      <c r="AW41" s="859">
        <v>1</v>
      </c>
      <c r="AX41" s="770">
        <f aca="true" t="shared" si="1" ref="AX41:BD41">AX24+AX31+AX35+AX40</f>
        <v>46</v>
      </c>
      <c r="AY41" s="771">
        <f t="shared" si="1"/>
        <v>26</v>
      </c>
      <c r="AZ41" s="771">
        <f t="shared" si="1"/>
        <v>16</v>
      </c>
      <c r="BA41" s="771">
        <f t="shared" si="1"/>
        <v>4</v>
      </c>
      <c r="BB41" s="860">
        <f t="shared" si="1"/>
        <v>38</v>
      </c>
      <c r="BC41" s="861">
        <f t="shared" si="1"/>
        <v>20</v>
      </c>
      <c r="BD41" s="861">
        <f t="shared" si="1"/>
        <v>14</v>
      </c>
      <c r="BE41" s="883">
        <f>+BE24+BE31+BE35+BE40</f>
        <v>4</v>
      </c>
    </row>
    <row r="42" spans="1:57" s="1005" customFormat="1" ht="49.5" customHeight="1" thickBot="1">
      <c r="A42" s="1683"/>
      <c r="B42" s="3143" t="s">
        <v>112</v>
      </c>
      <c r="C42" s="3144"/>
      <c r="D42" s="3144"/>
      <c r="E42" s="3144"/>
      <c r="F42" s="3144"/>
      <c r="G42" s="3144"/>
      <c r="H42" s="3144"/>
      <c r="I42" s="3144"/>
      <c r="J42" s="3144"/>
      <c r="K42" s="3144"/>
      <c r="L42" s="3144"/>
      <c r="M42" s="3144"/>
      <c r="N42" s="3144"/>
      <c r="O42" s="3144"/>
      <c r="P42" s="3144"/>
      <c r="Q42" s="3144"/>
      <c r="R42" s="3144"/>
      <c r="S42" s="3144"/>
      <c r="T42" s="3144"/>
      <c r="U42" s="3144"/>
      <c r="V42" s="3144"/>
      <c r="W42" s="3144"/>
      <c r="X42" s="3144"/>
      <c r="Y42" s="3144"/>
      <c r="Z42" s="3144"/>
      <c r="AA42" s="3144"/>
      <c r="AB42" s="3144"/>
      <c r="AC42" s="3144"/>
      <c r="AD42" s="3144"/>
      <c r="AE42" s="2654"/>
      <c r="AF42" s="2654"/>
      <c r="AG42" s="2654"/>
      <c r="AH42" s="2654"/>
      <c r="AI42" s="2654"/>
      <c r="AJ42" s="2654"/>
      <c r="AK42" s="2654"/>
      <c r="AL42" s="2654"/>
      <c r="AM42" s="2654"/>
      <c r="AN42" s="2654"/>
      <c r="AO42" s="2654"/>
      <c r="AP42" s="2654"/>
      <c r="AQ42" s="2654"/>
      <c r="AR42" s="2654"/>
      <c r="AS42" s="2654"/>
      <c r="AT42" s="2654"/>
      <c r="AU42" s="2654"/>
      <c r="AV42" s="2654"/>
      <c r="AW42" s="2654"/>
      <c r="AX42" s="2654"/>
      <c r="AY42" s="2654"/>
      <c r="AZ42" s="2654"/>
      <c r="BA42" s="2654"/>
      <c r="BB42" s="2654"/>
      <c r="BC42" s="2654"/>
      <c r="BD42" s="2654"/>
      <c r="BE42" s="2655"/>
    </row>
    <row r="43" spans="1:57" s="1005" customFormat="1" ht="49.5" customHeight="1" thickBot="1">
      <c r="A43" s="1683"/>
      <c r="B43" s="2604" t="s">
        <v>115</v>
      </c>
      <c r="C43" s="2605"/>
      <c r="D43" s="2605"/>
      <c r="E43" s="2605"/>
      <c r="F43" s="2605"/>
      <c r="G43" s="2605"/>
      <c r="H43" s="2605"/>
      <c r="I43" s="2605"/>
      <c r="J43" s="2605"/>
      <c r="K43" s="2605"/>
      <c r="L43" s="2605"/>
      <c r="M43" s="2605"/>
      <c r="N43" s="2605"/>
      <c r="O43" s="2605"/>
      <c r="P43" s="2605"/>
      <c r="Q43" s="2605"/>
      <c r="R43" s="2605"/>
      <c r="S43" s="2605"/>
      <c r="T43" s="2605"/>
      <c r="U43" s="2605"/>
      <c r="V43" s="2605"/>
      <c r="W43" s="2605"/>
      <c r="X43" s="2605"/>
      <c r="Y43" s="2605"/>
      <c r="Z43" s="2605"/>
      <c r="AA43" s="2605"/>
      <c r="AB43" s="2605"/>
      <c r="AC43" s="2605"/>
      <c r="AD43" s="2605"/>
      <c r="AE43" s="2605"/>
      <c r="AF43" s="2605"/>
      <c r="AG43" s="2605"/>
      <c r="AH43" s="2605"/>
      <c r="AI43" s="2605"/>
      <c r="AJ43" s="2605"/>
      <c r="AK43" s="2605"/>
      <c r="AL43" s="2605"/>
      <c r="AM43" s="2605"/>
      <c r="AN43" s="2605"/>
      <c r="AO43" s="2605"/>
      <c r="AP43" s="2605"/>
      <c r="AQ43" s="2605"/>
      <c r="AR43" s="2605"/>
      <c r="AS43" s="2605"/>
      <c r="AT43" s="2605"/>
      <c r="AU43" s="2605"/>
      <c r="AV43" s="2605"/>
      <c r="AW43" s="2605"/>
      <c r="AX43" s="2605"/>
      <c r="AY43" s="2605"/>
      <c r="AZ43" s="2605"/>
      <c r="BA43" s="2605"/>
      <c r="BB43" s="2605"/>
      <c r="BC43" s="2605"/>
      <c r="BD43" s="2605"/>
      <c r="BE43" s="2606"/>
    </row>
    <row r="44" spans="1:57" s="1005" customFormat="1" ht="49.5" customHeight="1" thickBot="1">
      <c r="A44" s="1683"/>
      <c r="B44" s="884"/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85"/>
      <c r="U44" s="886"/>
      <c r="V44" s="887"/>
      <c r="W44" s="888"/>
      <c r="X44" s="888"/>
      <c r="Y44" s="888"/>
      <c r="Z44" s="888"/>
      <c r="AA44" s="888"/>
      <c r="AB44" s="888"/>
      <c r="AC44" s="888"/>
      <c r="AD44" s="889"/>
      <c r="AE44" s="890"/>
      <c r="AF44" s="767"/>
      <c r="AG44" s="767"/>
      <c r="AH44" s="767"/>
      <c r="AI44" s="767"/>
      <c r="AJ44" s="767"/>
      <c r="AK44" s="767"/>
      <c r="AL44" s="768"/>
      <c r="AM44" s="768"/>
      <c r="AN44" s="768"/>
      <c r="AO44" s="891"/>
      <c r="AP44" s="770"/>
      <c r="AQ44" s="771"/>
      <c r="AR44" s="771"/>
      <c r="AS44" s="772"/>
      <c r="AT44" s="770"/>
      <c r="AU44" s="771"/>
      <c r="AV44" s="771"/>
      <c r="AW44" s="892"/>
      <c r="AX44" s="771"/>
      <c r="AY44" s="771"/>
      <c r="AZ44" s="771"/>
      <c r="BA44" s="773"/>
      <c r="BB44" s="822"/>
      <c r="BC44" s="823"/>
      <c r="BD44" s="823"/>
      <c r="BE44" s="893"/>
    </row>
    <row r="45" spans="1:57" s="1005" customFormat="1" ht="49.5" customHeight="1" thickBot="1">
      <c r="A45" s="1683"/>
      <c r="B45" s="894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2659" t="s">
        <v>152</v>
      </c>
      <c r="U45" s="2660"/>
      <c r="V45" s="2660"/>
      <c r="W45" s="2660"/>
      <c r="X45" s="2660"/>
      <c r="Y45" s="2660"/>
      <c r="Z45" s="2660"/>
      <c r="AA45" s="2660"/>
      <c r="AB45" s="2660"/>
      <c r="AC45" s="2660"/>
      <c r="AD45" s="2661"/>
      <c r="AE45" s="895">
        <f>SUM(AE44:AE44)</f>
        <v>0</v>
      </c>
      <c r="AF45" s="896">
        <f>SUM(AF44:AF44)</f>
        <v>0</v>
      </c>
      <c r="AG45" s="897">
        <v>0</v>
      </c>
      <c r="AH45" s="897">
        <v>0</v>
      </c>
      <c r="AI45" s="897"/>
      <c r="AJ45" s="897">
        <v>0</v>
      </c>
      <c r="AK45" s="897"/>
      <c r="AL45" s="898">
        <v>0</v>
      </c>
      <c r="AM45" s="898"/>
      <c r="AN45" s="898"/>
      <c r="AO45" s="899">
        <v>0</v>
      </c>
      <c r="AP45" s="900">
        <v>0</v>
      </c>
      <c r="AQ45" s="901"/>
      <c r="AR45" s="901"/>
      <c r="AS45" s="902"/>
      <c r="AT45" s="900"/>
      <c r="AU45" s="901"/>
      <c r="AV45" s="901"/>
      <c r="AW45" s="903">
        <v>0</v>
      </c>
      <c r="AX45" s="901">
        <v>0</v>
      </c>
      <c r="AY45" s="901">
        <v>0</v>
      </c>
      <c r="AZ45" s="901">
        <v>0</v>
      </c>
      <c r="BA45" s="904">
        <v>0</v>
      </c>
      <c r="BB45" s="775"/>
      <c r="BC45" s="776"/>
      <c r="BD45" s="776"/>
      <c r="BE45" s="838"/>
    </row>
    <row r="46" spans="1:73" s="1005" customFormat="1" ht="49.5" customHeight="1" thickBot="1">
      <c r="A46" s="1683"/>
      <c r="B46" s="894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2949" t="s">
        <v>116</v>
      </c>
      <c r="U46" s="2950"/>
      <c r="V46" s="2950"/>
      <c r="W46" s="2950"/>
      <c r="X46" s="2950"/>
      <c r="Y46" s="2950"/>
      <c r="Z46" s="2950"/>
      <c r="AA46" s="2950"/>
      <c r="AB46" s="2950"/>
      <c r="AC46" s="2950"/>
      <c r="AD46" s="2605"/>
      <c r="AE46" s="2950"/>
      <c r="AF46" s="2950"/>
      <c r="AG46" s="2950"/>
      <c r="AH46" s="2950"/>
      <c r="AI46" s="2950"/>
      <c r="AJ46" s="2950"/>
      <c r="AK46" s="2950"/>
      <c r="AL46" s="2950"/>
      <c r="AM46" s="2950"/>
      <c r="AN46" s="2950"/>
      <c r="AO46" s="2950"/>
      <c r="AP46" s="2950"/>
      <c r="AQ46" s="2950"/>
      <c r="AR46" s="2950"/>
      <c r="AS46" s="2950"/>
      <c r="AT46" s="2950"/>
      <c r="AU46" s="2950"/>
      <c r="AV46" s="2950"/>
      <c r="AW46" s="2950"/>
      <c r="AX46" s="2950"/>
      <c r="AY46" s="2950"/>
      <c r="AZ46" s="2950"/>
      <c r="BA46" s="2950"/>
      <c r="BB46" s="2950"/>
      <c r="BC46" s="2950"/>
      <c r="BD46" s="2950"/>
      <c r="BE46" s="2951"/>
      <c r="BF46" s="1580"/>
      <c r="BG46" s="1580"/>
      <c r="BH46" s="1580"/>
      <c r="BI46" s="1580"/>
      <c r="BJ46" s="1580"/>
      <c r="BK46" s="1580"/>
      <c r="BL46" s="1580"/>
      <c r="BM46" s="1580"/>
      <c r="BN46" s="1580"/>
      <c r="BO46" s="1580"/>
      <c r="BP46" s="1580"/>
      <c r="BQ46" s="1580"/>
      <c r="BR46" s="1580"/>
      <c r="BS46" s="1580"/>
      <c r="BT46" s="1580"/>
      <c r="BU46" s="1580"/>
    </row>
    <row r="47" spans="1:57" s="1005" customFormat="1" ht="72" customHeight="1">
      <c r="A47" s="1593"/>
      <c r="B47" s="823">
        <v>12</v>
      </c>
      <c r="C47" s="905"/>
      <c r="D47" s="905"/>
      <c r="E47" s="905"/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2607" t="s">
        <v>227</v>
      </c>
      <c r="U47" s="2608"/>
      <c r="V47" s="2609"/>
      <c r="W47" s="2858" t="s">
        <v>187</v>
      </c>
      <c r="X47" s="2859"/>
      <c r="Y47" s="2859"/>
      <c r="Z47" s="2859"/>
      <c r="AA47" s="2859"/>
      <c r="AB47" s="2859"/>
      <c r="AC47" s="2859"/>
      <c r="AD47" s="2860"/>
      <c r="AE47" s="906">
        <v>4</v>
      </c>
      <c r="AF47" s="810">
        <f aca="true" t="shared" si="2" ref="AF47:AF52">AE47*30</f>
        <v>120</v>
      </c>
      <c r="AG47" s="810">
        <v>14</v>
      </c>
      <c r="AH47" s="810">
        <v>10</v>
      </c>
      <c r="AI47" s="810"/>
      <c r="AJ47" s="810">
        <v>4</v>
      </c>
      <c r="AK47" s="810"/>
      <c r="AL47" s="810"/>
      <c r="AM47" s="810"/>
      <c r="AN47" s="810"/>
      <c r="AO47" s="810">
        <f aca="true" t="shared" si="3" ref="AO47:AO53">AF47-AG47</f>
        <v>106</v>
      </c>
      <c r="AP47" s="814">
        <v>3</v>
      </c>
      <c r="AQ47" s="814"/>
      <c r="AR47" s="814"/>
      <c r="AS47" s="814"/>
      <c r="AT47" s="814"/>
      <c r="AU47" s="814">
        <v>3</v>
      </c>
      <c r="AV47" s="814"/>
      <c r="AW47" s="814"/>
      <c r="AX47" s="814">
        <v>14</v>
      </c>
      <c r="AY47" s="814">
        <v>10</v>
      </c>
      <c r="AZ47" s="814">
        <v>4</v>
      </c>
      <c r="BA47" s="814"/>
      <c r="BB47" s="823"/>
      <c r="BC47" s="823"/>
      <c r="BD47" s="823"/>
      <c r="BE47" s="828"/>
    </row>
    <row r="48" spans="1:57" s="1005" customFormat="1" ht="72" customHeight="1" thickBot="1">
      <c r="A48" s="1593"/>
      <c r="B48" s="823">
        <v>13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2613" t="s">
        <v>228</v>
      </c>
      <c r="U48" s="2614"/>
      <c r="V48" s="2615"/>
      <c r="W48" s="2864" t="s">
        <v>187</v>
      </c>
      <c r="X48" s="2865"/>
      <c r="Y48" s="2865"/>
      <c r="Z48" s="2865"/>
      <c r="AA48" s="2865"/>
      <c r="AB48" s="2865"/>
      <c r="AC48" s="2865"/>
      <c r="AD48" s="2866"/>
      <c r="AE48" s="835">
        <v>4</v>
      </c>
      <c r="AF48" s="781">
        <f t="shared" si="2"/>
        <v>120</v>
      </c>
      <c r="AG48" s="782">
        <v>14</v>
      </c>
      <c r="AH48" s="782">
        <v>10</v>
      </c>
      <c r="AI48" s="782"/>
      <c r="AJ48" s="782">
        <v>4</v>
      </c>
      <c r="AK48" s="782"/>
      <c r="AL48" s="783"/>
      <c r="AM48" s="783"/>
      <c r="AN48" s="783"/>
      <c r="AO48" s="784">
        <f t="shared" si="3"/>
        <v>106</v>
      </c>
      <c r="AP48" s="820">
        <v>4</v>
      </c>
      <c r="AQ48" s="820"/>
      <c r="AR48" s="820"/>
      <c r="AS48" s="820"/>
      <c r="AT48" s="836"/>
      <c r="AU48" s="820">
        <v>4</v>
      </c>
      <c r="AV48" s="820"/>
      <c r="AW48" s="819"/>
      <c r="AX48" s="820"/>
      <c r="AY48" s="820"/>
      <c r="AZ48" s="820"/>
      <c r="BA48" s="821"/>
      <c r="BB48" s="824">
        <v>14</v>
      </c>
      <c r="BC48" s="825">
        <v>10</v>
      </c>
      <c r="BD48" s="825">
        <v>4</v>
      </c>
      <c r="BE48" s="825"/>
    </row>
    <row r="49" spans="1:57" s="1005" customFormat="1" ht="72" customHeight="1" thickBot="1">
      <c r="A49" s="1593"/>
      <c r="B49" s="823">
        <v>14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2624" t="s">
        <v>229</v>
      </c>
      <c r="U49" s="2625"/>
      <c r="V49" s="2626"/>
      <c r="W49" s="2946" t="s">
        <v>187</v>
      </c>
      <c r="X49" s="2947"/>
      <c r="Y49" s="2947"/>
      <c r="Z49" s="2947"/>
      <c r="AA49" s="2947"/>
      <c r="AB49" s="2947"/>
      <c r="AC49" s="2947"/>
      <c r="AD49" s="2948"/>
      <c r="AE49" s="835">
        <v>4</v>
      </c>
      <c r="AF49" s="766">
        <f t="shared" si="2"/>
        <v>120</v>
      </c>
      <c r="AG49" s="782">
        <v>10</v>
      </c>
      <c r="AH49" s="782">
        <v>5</v>
      </c>
      <c r="AI49" s="810"/>
      <c r="AJ49" s="782">
        <v>5</v>
      </c>
      <c r="AK49" s="810"/>
      <c r="AL49" s="783"/>
      <c r="AM49" s="811"/>
      <c r="AN49" s="811"/>
      <c r="AO49" s="769">
        <f t="shared" si="3"/>
        <v>110</v>
      </c>
      <c r="AP49" s="820"/>
      <c r="AQ49" s="820">
        <v>4</v>
      </c>
      <c r="AR49" s="820"/>
      <c r="AS49" s="820"/>
      <c r="AT49" s="836"/>
      <c r="AU49" s="820">
        <v>4</v>
      </c>
      <c r="AV49" s="820"/>
      <c r="AW49" s="819"/>
      <c r="AX49" s="820"/>
      <c r="AY49" s="820"/>
      <c r="AZ49" s="820"/>
      <c r="BA49" s="821"/>
      <c r="BB49" s="824">
        <v>10</v>
      </c>
      <c r="BC49" s="825">
        <v>5</v>
      </c>
      <c r="BD49" s="825">
        <v>5</v>
      </c>
      <c r="BE49" s="907"/>
    </row>
    <row r="50" spans="1:57" s="1005" customFormat="1" ht="69.75" customHeight="1" thickBot="1">
      <c r="A50" s="1683"/>
      <c r="B50" s="908">
        <v>15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2931" t="s">
        <v>232</v>
      </c>
      <c r="U50" s="2932"/>
      <c r="V50" s="2933"/>
      <c r="W50" s="2864" t="s">
        <v>187</v>
      </c>
      <c r="X50" s="2865"/>
      <c r="Y50" s="2865"/>
      <c r="Z50" s="2865"/>
      <c r="AA50" s="2865"/>
      <c r="AB50" s="2865"/>
      <c r="AC50" s="2865"/>
      <c r="AD50" s="2866"/>
      <c r="AE50" s="909">
        <v>5.5</v>
      </c>
      <c r="AF50" s="766">
        <f t="shared" si="2"/>
        <v>165</v>
      </c>
      <c r="AG50" s="782">
        <v>8</v>
      </c>
      <c r="AH50" s="897">
        <v>2</v>
      </c>
      <c r="AI50" s="897"/>
      <c r="AJ50" s="910"/>
      <c r="AK50" s="897"/>
      <c r="AL50" s="898">
        <v>6</v>
      </c>
      <c r="AM50" s="898"/>
      <c r="AN50" s="898"/>
      <c r="AO50" s="769">
        <f t="shared" si="3"/>
        <v>157</v>
      </c>
      <c r="AP50" s="901">
        <v>4</v>
      </c>
      <c r="AQ50" s="901"/>
      <c r="AR50" s="901"/>
      <c r="AS50" s="901"/>
      <c r="AT50" s="900"/>
      <c r="AU50" s="901">
        <v>4</v>
      </c>
      <c r="AV50" s="901"/>
      <c r="AW50" s="903"/>
      <c r="AX50" s="901"/>
      <c r="AY50" s="901"/>
      <c r="AZ50" s="901"/>
      <c r="BA50" s="904"/>
      <c r="BB50" s="826">
        <v>8</v>
      </c>
      <c r="BC50" s="827">
        <v>2</v>
      </c>
      <c r="BD50" s="827"/>
      <c r="BE50" s="827">
        <v>6</v>
      </c>
    </row>
    <row r="51" spans="1:57" s="1005" customFormat="1" ht="49.5" customHeight="1" thickBot="1">
      <c r="A51" s="1593"/>
      <c r="B51" s="823">
        <v>16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2861" t="s">
        <v>233</v>
      </c>
      <c r="U51" s="2862"/>
      <c r="V51" s="2863"/>
      <c r="W51" s="2934" t="s">
        <v>187</v>
      </c>
      <c r="X51" s="2935"/>
      <c r="Y51" s="2935"/>
      <c r="Z51" s="2935"/>
      <c r="AA51" s="2935"/>
      <c r="AB51" s="2935"/>
      <c r="AC51" s="2935"/>
      <c r="AD51" s="2936"/>
      <c r="AE51" s="911">
        <v>2.5</v>
      </c>
      <c r="AF51" s="912">
        <f t="shared" si="2"/>
        <v>75</v>
      </c>
      <c r="AG51" s="913">
        <v>8</v>
      </c>
      <c r="AH51" s="913">
        <v>4</v>
      </c>
      <c r="AI51" s="913"/>
      <c r="AJ51" s="913"/>
      <c r="AK51" s="913"/>
      <c r="AL51" s="914">
        <v>4</v>
      </c>
      <c r="AM51" s="914"/>
      <c r="AN51" s="912"/>
      <c r="AO51" s="915">
        <f t="shared" si="3"/>
        <v>67</v>
      </c>
      <c r="AP51" s="916"/>
      <c r="AQ51" s="916">
        <v>3</v>
      </c>
      <c r="AR51" s="916"/>
      <c r="AS51" s="916"/>
      <c r="AT51" s="917"/>
      <c r="AU51" s="916"/>
      <c r="AV51" s="916"/>
      <c r="AW51" s="918">
        <v>3</v>
      </c>
      <c r="AX51" s="919">
        <v>8</v>
      </c>
      <c r="AY51" s="916">
        <v>4</v>
      </c>
      <c r="AZ51" s="916"/>
      <c r="BA51" s="918">
        <v>4</v>
      </c>
      <c r="BB51" s="920"/>
      <c r="BC51" s="921"/>
      <c r="BD51" s="921"/>
      <c r="BE51" s="880"/>
    </row>
    <row r="52" spans="1:57" s="1005" customFormat="1" ht="49.5" customHeight="1" thickBot="1">
      <c r="A52" s="1593"/>
      <c r="B52" s="823">
        <v>17</v>
      </c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2861" t="s">
        <v>234</v>
      </c>
      <c r="U52" s="2862"/>
      <c r="V52" s="2863"/>
      <c r="W52" s="2867" t="s">
        <v>187</v>
      </c>
      <c r="X52" s="2868"/>
      <c r="Y52" s="2868"/>
      <c r="Z52" s="2868"/>
      <c r="AA52" s="2868"/>
      <c r="AB52" s="2868"/>
      <c r="AC52" s="2868"/>
      <c r="AD52" s="2928"/>
      <c r="AE52" s="922">
        <v>4</v>
      </c>
      <c r="AF52" s="781">
        <f t="shared" si="2"/>
        <v>120</v>
      </c>
      <c r="AG52" s="782">
        <v>6</v>
      </c>
      <c r="AH52" s="767">
        <v>4</v>
      </c>
      <c r="AI52" s="767"/>
      <c r="AJ52" s="767"/>
      <c r="AK52" s="767"/>
      <c r="AL52" s="768">
        <v>2</v>
      </c>
      <c r="AM52" s="768"/>
      <c r="AN52" s="768"/>
      <c r="AO52" s="784">
        <f t="shared" si="3"/>
        <v>114</v>
      </c>
      <c r="AP52" s="771"/>
      <c r="AQ52" s="771">
        <v>3</v>
      </c>
      <c r="AR52" s="771"/>
      <c r="AS52" s="771"/>
      <c r="AT52" s="770"/>
      <c r="AU52" s="771"/>
      <c r="AV52" s="771"/>
      <c r="AW52" s="892"/>
      <c r="AX52" s="771">
        <v>6</v>
      </c>
      <c r="AY52" s="771">
        <v>4</v>
      </c>
      <c r="AZ52" s="771"/>
      <c r="BA52" s="773">
        <v>2</v>
      </c>
      <c r="BB52" s="923"/>
      <c r="BC52" s="924"/>
      <c r="BD52" s="924"/>
      <c r="BE52" s="924"/>
    </row>
    <row r="53" spans="1:57" s="1005" customFormat="1" ht="49.5" customHeight="1" thickBot="1">
      <c r="A53" s="1683"/>
      <c r="B53" s="807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2929" t="s">
        <v>153</v>
      </c>
      <c r="U53" s="2930"/>
      <c r="V53" s="2930"/>
      <c r="W53" s="2666"/>
      <c r="X53" s="2666"/>
      <c r="Y53" s="2666"/>
      <c r="Z53" s="2666"/>
      <c r="AA53" s="2666"/>
      <c r="AB53" s="2666"/>
      <c r="AC53" s="2666"/>
      <c r="AD53" s="2667"/>
      <c r="AE53" s="830">
        <f>SUM(AE47:AE52)</f>
        <v>24</v>
      </c>
      <c r="AF53" s="810">
        <f>SUM(AF47:AF52)</f>
        <v>720</v>
      </c>
      <c r="AG53" s="810">
        <f>SUM(AG47:AG52)</f>
        <v>60</v>
      </c>
      <c r="AH53" s="810">
        <f>SUM(AH47:AH52)</f>
        <v>35</v>
      </c>
      <c r="AI53" s="810"/>
      <c r="AJ53" s="810">
        <f>SUM(AJ47:AJ52)</f>
        <v>13</v>
      </c>
      <c r="AK53" s="810"/>
      <c r="AL53" s="811">
        <f>SUM(AL47:AL52)</f>
        <v>12</v>
      </c>
      <c r="AM53" s="811"/>
      <c r="AN53" s="831"/>
      <c r="AO53" s="812">
        <f t="shared" si="3"/>
        <v>660</v>
      </c>
      <c r="AP53" s="813">
        <v>3</v>
      </c>
      <c r="AQ53" s="814">
        <v>3</v>
      </c>
      <c r="AR53" s="814"/>
      <c r="AS53" s="832"/>
      <c r="AT53" s="813"/>
      <c r="AU53" s="814">
        <v>4</v>
      </c>
      <c r="AV53" s="814"/>
      <c r="AW53" s="833">
        <v>1</v>
      </c>
      <c r="AX53" s="834">
        <f aca="true" t="shared" si="4" ref="AX53:BE53">SUM(AX47:AX52)</f>
        <v>28</v>
      </c>
      <c r="AY53" s="814">
        <f t="shared" si="4"/>
        <v>18</v>
      </c>
      <c r="AZ53" s="814">
        <f t="shared" si="4"/>
        <v>4</v>
      </c>
      <c r="BA53" s="833">
        <f t="shared" si="4"/>
        <v>6</v>
      </c>
      <c r="BB53" s="822">
        <f t="shared" si="4"/>
        <v>32</v>
      </c>
      <c r="BC53" s="823">
        <f t="shared" si="4"/>
        <v>17</v>
      </c>
      <c r="BD53" s="823">
        <f t="shared" si="4"/>
        <v>9</v>
      </c>
      <c r="BE53" s="862">
        <f t="shared" si="4"/>
        <v>6</v>
      </c>
    </row>
    <row r="54" spans="1:57" s="1005" customFormat="1" ht="49.5" customHeight="1" thickBot="1">
      <c r="A54" s="1683"/>
      <c r="B54" s="2668" t="s">
        <v>114</v>
      </c>
      <c r="C54" s="2669"/>
      <c r="D54" s="2669"/>
      <c r="E54" s="2669"/>
      <c r="F54" s="2669"/>
      <c r="G54" s="2669"/>
      <c r="H54" s="2669"/>
      <c r="I54" s="2669"/>
      <c r="J54" s="2669"/>
      <c r="K54" s="2669"/>
      <c r="L54" s="2669"/>
      <c r="M54" s="2669"/>
      <c r="N54" s="2669"/>
      <c r="O54" s="2669"/>
      <c r="P54" s="2669"/>
      <c r="Q54" s="2669"/>
      <c r="R54" s="2669"/>
      <c r="S54" s="2669"/>
      <c r="T54" s="2669"/>
      <c r="U54" s="2669"/>
      <c r="V54" s="2669"/>
      <c r="W54" s="2669"/>
      <c r="X54" s="2669"/>
      <c r="Y54" s="2669"/>
      <c r="Z54" s="2669"/>
      <c r="AA54" s="2669"/>
      <c r="AB54" s="2669"/>
      <c r="AC54" s="2669"/>
      <c r="AD54" s="2670"/>
      <c r="AE54" s="835">
        <v>24</v>
      </c>
      <c r="AF54" s="782">
        <v>720</v>
      </c>
      <c r="AG54" s="782">
        <v>60</v>
      </c>
      <c r="AH54" s="782">
        <v>35</v>
      </c>
      <c r="AI54" s="782"/>
      <c r="AJ54" s="782">
        <v>13</v>
      </c>
      <c r="AK54" s="782"/>
      <c r="AL54" s="783">
        <v>12</v>
      </c>
      <c r="AM54" s="783"/>
      <c r="AN54" s="781"/>
      <c r="AO54" s="784">
        <v>660</v>
      </c>
      <c r="AP54" s="836">
        <v>3</v>
      </c>
      <c r="AQ54" s="820">
        <v>3</v>
      </c>
      <c r="AR54" s="820"/>
      <c r="AS54" s="837"/>
      <c r="AT54" s="836"/>
      <c r="AU54" s="820">
        <v>4</v>
      </c>
      <c r="AV54" s="820"/>
      <c r="AW54" s="821">
        <v>1</v>
      </c>
      <c r="AX54" s="774">
        <v>28</v>
      </c>
      <c r="AY54" s="771">
        <v>18</v>
      </c>
      <c r="AZ54" s="771">
        <v>4</v>
      </c>
      <c r="BA54" s="773">
        <v>6</v>
      </c>
      <c r="BB54" s="775">
        <v>32</v>
      </c>
      <c r="BC54" s="776">
        <v>17</v>
      </c>
      <c r="BD54" s="776">
        <v>9</v>
      </c>
      <c r="BE54" s="777">
        <v>6</v>
      </c>
    </row>
    <row r="55" spans="2:63" s="1005" customFormat="1" ht="49.5" customHeight="1" thickBot="1">
      <c r="B55" s="2671" t="s">
        <v>106</v>
      </c>
      <c r="C55" s="2672"/>
      <c r="D55" s="2672"/>
      <c r="E55" s="2672"/>
      <c r="F55" s="2672"/>
      <c r="G55" s="2672"/>
      <c r="H55" s="2672"/>
      <c r="I55" s="2672"/>
      <c r="J55" s="2672"/>
      <c r="K55" s="2672"/>
      <c r="L55" s="2672"/>
      <c r="M55" s="2672"/>
      <c r="N55" s="2672"/>
      <c r="O55" s="2672"/>
      <c r="P55" s="2672"/>
      <c r="Q55" s="2672"/>
      <c r="R55" s="2672"/>
      <c r="S55" s="2672"/>
      <c r="T55" s="2672"/>
      <c r="U55" s="2672"/>
      <c r="V55" s="2672"/>
      <c r="W55" s="2672"/>
      <c r="X55" s="2672"/>
      <c r="Y55" s="2672"/>
      <c r="Z55" s="2672"/>
      <c r="AA55" s="2672"/>
      <c r="AB55" s="2672"/>
      <c r="AC55" s="2672"/>
      <c r="AD55" s="2673"/>
      <c r="AE55" s="839">
        <f>+AE41+AE45+AE54</f>
        <v>59</v>
      </c>
      <c r="AF55" s="840">
        <f>+AF41+AF45+AF54</f>
        <v>1770</v>
      </c>
      <c r="AG55" s="840">
        <f>+AG41+AG45+AG54</f>
        <v>144</v>
      </c>
      <c r="AH55" s="840">
        <f>+AH41+AH45+AH54</f>
        <v>81</v>
      </c>
      <c r="AI55" s="840"/>
      <c r="AJ55" s="840">
        <f>+AJ41+AJ45+AJ54</f>
        <v>43</v>
      </c>
      <c r="AK55" s="840"/>
      <c r="AL55" s="841">
        <f>+AL41+AL45+AL54</f>
        <v>20</v>
      </c>
      <c r="AM55" s="841"/>
      <c r="AN55" s="842"/>
      <c r="AO55" s="843">
        <f>+AO41+AO45+AO54</f>
        <v>1626</v>
      </c>
      <c r="AP55" s="844">
        <v>6</v>
      </c>
      <c r="AQ55" s="845">
        <v>10</v>
      </c>
      <c r="AR55" s="845">
        <v>3</v>
      </c>
      <c r="AS55" s="846"/>
      <c r="AT55" s="844">
        <v>1</v>
      </c>
      <c r="AU55" s="845">
        <v>6</v>
      </c>
      <c r="AV55" s="845">
        <v>2</v>
      </c>
      <c r="AW55" s="847">
        <v>2</v>
      </c>
      <c r="AX55" s="839">
        <f>+AX41+AX45+AX54</f>
        <v>74</v>
      </c>
      <c r="AY55" s="840">
        <f aca="true" t="shared" si="5" ref="AY55:BE55">+AY41+AY54</f>
        <v>44</v>
      </c>
      <c r="AZ55" s="840">
        <f t="shared" si="5"/>
        <v>20</v>
      </c>
      <c r="BA55" s="841">
        <f t="shared" si="5"/>
        <v>10</v>
      </c>
      <c r="BB55" s="848">
        <f t="shared" si="5"/>
        <v>70</v>
      </c>
      <c r="BC55" s="849">
        <f t="shared" si="5"/>
        <v>37</v>
      </c>
      <c r="BD55" s="849">
        <f t="shared" si="5"/>
        <v>23</v>
      </c>
      <c r="BE55" s="881">
        <f t="shared" si="5"/>
        <v>10</v>
      </c>
      <c r="BK55" s="1927">
        <f>AX55+BB55+8*(AX56+BB56)+4*(AY57+BC57)+4</f>
        <v>236</v>
      </c>
    </row>
    <row r="56" spans="2:57" s="1005" customFormat="1" ht="39.75" customHeight="1">
      <c r="B56" s="2674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2676"/>
      <c r="V56" s="2676"/>
      <c r="W56" s="997"/>
      <c r="X56" s="997"/>
      <c r="Y56" s="998"/>
      <c r="Z56" s="998"/>
      <c r="AA56" s="999"/>
      <c r="AB56" s="3146" t="s">
        <v>33</v>
      </c>
      <c r="AC56" s="3147"/>
      <c r="AD56" s="3148"/>
      <c r="AE56" s="2687" t="s">
        <v>34</v>
      </c>
      <c r="AF56" s="2688"/>
      <c r="AG56" s="2688"/>
      <c r="AH56" s="2688"/>
      <c r="AI56" s="2688"/>
      <c r="AJ56" s="2688"/>
      <c r="AK56" s="2688"/>
      <c r="AL56" s="2688"/>
      <c r="AM56" s="2688"/>
      <c r="AN56" s="2688"/>
      <c r="AO56" s="2689"/>
      <c r="AP56" s="1118">
        <v>6</v>
      </c>
      <c r="AQ56" s="1119"/>
      <c r="AR56" s="1119"/>
      <c r="AS56" s="1120"/>
      <c r="AT56" s="1118"/>
      <c r="AU56" s="1119"/>
      <c r="AV56" s="1119"/>
      <c r="AW56" s="1120"/>
      <c r="AX56" s="1118">
        <v>3</v>
      </c>
      <c r="AY56" s="1119"/>
      <c r="AZ56" s="1119"/>
      <c r="BA56" s="1121"/>
      <c r="BB56" s="943">
        <v>3</v>
      </c>
      <c r="BC56" s="944"/>
      <c r="BD56" s="1122"/>
      <c r="BE56" s="986"/>
    </row>
    <row r="57" spans="2:57" s="1005" customFormat="1" ht="39.75" customHeight="1">
      <c r="B57" s="3145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3156"/>
      <c r="V57" s="3156"/>
      <c r="W57" s="997"/>
      <c r="X57" s="997"/>
      <c r="Y57" s="998"/>
      <c r="Z57" s="998"/>
      <c r="AA57" s="998"/>
      <c r="AB57" s="3149"/>
      <c r="AC57" s="3150"/>
      <c r="AD57" s="3151"/>
      <c r="AE57" s="2691" t="s">
        <v>35</v>
      </c>
      <c r="AF57" s="2692"/>
      <c r="AG57" s="2692"/>
      <c r="AH57" s="2692"/>
      <c r="AI57" s="2692"/>
      <c r="AJ57" s="2692"/>
      <c r="AK57" s="2692"/>
      <c r="AL57" s="2692"/>
      <c r="AM57" s="2692"/>
      <c r="AN57" s="2692"/>
      <c r="AO57" s="2693"/>
      <c r="AP57" s="1123"/>
      <c r="AQ57" s="1124">
        <v>10</v>
      </c>
      <c r="AR57" s="1124"/>
      <c r="AS57" s="1125"/>
      <c r="AT57" s="1123"/>
      <c r="AU57" s="1124"/>
      <c r="AV57" s="1124"/>
      <c r="AW57" s="1125"/>
      <c r="AX57" s="1123"/>
      <c r="AY57" s="1124">
        <v>5</v>
      </c>
      <c r="AZ57" s="1124"/>
      <c r="BA57" s="1126"/>
      <c r="BB57" s="822"/>
      <c r="BC57" s="823">
        <v>5</v>
      </c>
      <c r="BD57" s="1127"/>
      <c r="BE57" s="893"/>
    </row>
    <row r="58" spans="2:57" s="1005" customFormat="1" ht="39.75" customHeight="1">
      <c r="B58" s="3145"/>
      <c r="C58" s="996"/>
      <c r="D58" s="996"/>
      <c r="E58" s="996"/>
      <c r="F58" s="996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996"/>
      <c r="U58" s="3156"/>
      <c r="V58" s="3156"/>
      <c r="W58" s="997"/>
      <c r="X58" s="997"/>
      <c r="Y58" s="998"/>
      <c r="Z58" s="998"/>
      <c r="AA58" s="998"/>
      <c r="AB58" s="3149"/>
      <c r="AC58" s="3150"/>
      <c r="AD58" s="3151"/>
      <c r="AE58" s="2694" t="s">
        <v>36</v>
      </c>
      <c r="AF58" s="2695"/>
      <c r="AG58" s="2695"/>
      <c r="AH58" s="2695"/>
      <c r="AI58" s="2695"/>
      <c r="AJ58" s="2695"/>
      <c r="AK58" s="2695"/>
      <c r="AL58" s="2695"/>
      <c r="AM58" s="2695"/>
      <c r="AN58" s="2695"/>
      <c r="AO58" s="2696"/>
      <c r="AP58" s="1123"/>
      <c r="AQ58" s="1124"/>
      <c r="AR58" s="1124">
        <v>3</v>
      </c>
      <c r="AS58" s="1125"/>
      <c r="AT58" s="1123"/>
      <c r="AU58" s="1124"/>
      <c r="AV58" s="1124"/>
      <c r="AW58" s="1125"/>
      <c r="AX58" s="1123"/>
      <c r="AY58" s="1124"/>
      <c r="AZ58" s="1124">
        <v>2</v>
      </c>
      <c r="BA58" s="1126"/>
      <c r="BB58" s="822"/>
      <c r="BC58" s="823"/>
      <c r="BD58" s="823">
        <v>1</v>
      </c>
      <c r="BE58" s="893"/>
    </row>
    <row r="59" spans="2:57" s="1005" customFormat="1" ht="39.75" customHeight="1">
      <c r="B59" s="3145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1000" t="s">
        <v>37</v>
      </c>
      <c r="U59" s="3157"/>
      <c r="V59" s="3157"/>
      <c r="W59" s="997"/>
      <c r="X59" s="997"/>
      <c r="Y59" s="998"/>
      <c r="Z59" s="998"/>
      <c r="AA59" s="998"/>
      <c r="AB59" s="3149"/>
      <c r="AC59" s="3150"/>
      <c r="AD59" s="3151"/>
      <c r="AE59" s="2691" t="s">
        <v>38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2693"/>
      <c r="AP59" s="1123"/>
      <c r="AQ59" s="1124"/>
      <c r="AR59" s="1124"/>
      <c r="AS59" s="1125">
        <v>0</v>
      </c>
      <c r="AT59" s="1123"/>
      <c r="AU59" s="1124"/>
      <c r="AV59" s="1124"/>
      <c r="AW59" s="1125"/>
      <c r="AX59" s="1123"/>
      <c r="AY59" s="1124"/>
      <c r="AZ59" s="1124"/>
      <c r="BA59" s="1126"/>
      <c r="BB59" s="822"/>
      <c r="BC59" s="823"/>
      <c r="BD59" s="1127"/>
      <c r="BE59" s="893"/>
    </row>
    <row r="60" spans="2:57" s="1005" customFormat="1" ht="39.75" customHeight="1">
      <c r="B60" s="3145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3155" t="s">
        <v>80</v>
      </c>
      <c r="U60" s="3155"/>
      <c r="V60" s="1001"/>
      <c r="W60" s="997"/>
      <c r="X60" s="997"/>
      <c r="Y60" s="1002"/>
      <c r="Z60" s="1002"/>
      <c r="AA60" s="1002"/>
      <c r="AB60" s="3149"/>
      <c r="AC60" s="3150"/>
      <c r="AD60" s="3151"/>
      <c r="AE60" s="2691" t="s">
        <v>39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2693"/>
      <c r="AP60" s="1123"/>
      <c r="AQ60" s="1124"/>
      <c r="AR60" s="1124"/>
      <c r="AS60" s="1125"/>
      <c r="AT60" s="1123">
        <v>1</v>
      </c>
      <c r="AU60" s="1124"/>
      <c r="AV60" s="1124"/>
      <c r="AW60" s="1125"/>
      <c r="AX60" s="1123"/>
      <c r="AY60" s="1124"/>
      <c r="AZ60" s="1124"/>
      <c r="BA60" s="1126"/>
      <c r="BB60" s="822">
        <v>1</v>
      </c>
      <c r="BC60" s="823"/>
      <c r="BD60" s="1127"/>
      <c r="BE60" s="893"/>
    </row>
    <row r="61" spans="2:57" s="1005" customFormat="1" ht="39.75" customHeight="1">
      <c r="B61" s="3145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3158" t="s">
        <v>81</v>
      </c>
      <c r="U61" s="3158"/>
      <c r="V61" s="1001"/>
      <c r="W61" s="997"/>
      <c r="X61" s="997"/>
      <c r="Y61" s="998"/>
      <c r="Z61" s="998"/>
      <c r="AA61" s="998"/>
      <c r="AB61" s="3149"/>
      <c r="AC61" s="3150"/>
      <c r="AD61" s="3151"/>
      <c r="AE61" s="2691" t="s">
        <v>25</v>
      </c>
      <c r="AF61" s="2692"/>
      <c r="AG61" s="2692"/>
      <c r="AH61" s="2692"/>
      <c r="AI61" s="2692"/>
      <c r="AJ61" s="2692"/>
      <c r="AK61" s="2692"/>
      <c r="AL61" s="2692"/>
      <c r="AM61" s="2692"/>
      <c r="AN61" s="2692"/>
      <c r="AO61" s="2693"/>
      <c r="AP61" s="1123"/>
      <c r="AQ61" s="1124"/>
      <c r="AR61" s="1124"/>
      <c r="AS61" s="1125"/>
      <c r="AT61" s="1123"/>
      <c r="AU61" s="1124">
        <v>6</v>
      </c>
      <c r="AV61" s="1124"/>
      <c r="AW61" s="1125"/>
      <c r="AX61" s="1123"/>
      <c r="AY61" s="1124"/>
      <c r="AZ61" s="1124"/>
      <c r="BA61" s="1126">
        <v>3</v>
      </c>
      <c r="BB61" s="822"/>
      <c r="BC61" s="823"/>
      <c r="BD61" s="1127"/>
      <c r="BE61" s="862">
        <v>3</v>
      </c>
    </row>
    <row r="62" spans="2:57" s="1005" customFormat="1" ht="39.75" customHeight="1">
      <c r="B62" s="3145"/>
      <c r="C62" s="996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1003" t="s">
        <v>82</v>
      </c>
      <c r="U62" s="1004"/>
      <c r="V62" s="1001"/>
      <c r="W62" s="997"/>
      <c r="X62" s="997"/>
      <c r="Y62" s="998"/>
      <c r="Z62" s="998"/>
      <c r="AA62" s="998"/>
      <c r="AB62" s="3149"/>
      <c r="AC62" s="3150"/>
      <c r="AD62" s="3151"/>
      <c r="AE62" s="2691" t="s">
        <v>26</v>
      </c>
      <c r="AF62" s="2692"/>
      <c r="AG62" s="2692"/>
      <c r="AH62" s="2692"/>
      <c r="AI62" s="2692"/>
      <c r="AJ62" s="2692"/>
      <c r="AK62" s="2692"/>
      <c r="AL62" s="2692"/>
      <c r="AM62" s="2692"/>
      <c r="AN62" s="2692"/>
      <c r="AO62" s="2693"/>
      <c r="AP62" s="1123"/>
      <c r="AQ62" s="1124"/>
      <c r="AR62" s="1124"/>
      <c r="AS62" s="1125"/>
      <c r="AT62" s="1123"/>
      <c r="AU62" s="1124"/>
      <c r="AV62" s="1124">
        <v>2</v>
      </c>
      <c r="AW62" s="1125"/>
      <c r="AX62" s="1123"/>
      <c r="AY62" s="1124"/>
      <c r="AZ62" s="1124"/>
      <c r="BA62" s="1126">
        <v>2</v>
      </c>
      <c r="BB62" s="822"/>
      <c r="BC62" s="823"/>
      <c r="BD62" s="1127"/>
      <c r="BE62" s="893"/>
    </row>
    <row r="63" spans="2:57" s="1005" customFormat="1" ht="39.75" customHeight="1" thickBot="1">
      <c r="B63" s="3145"/>
      <c r="C63" s="996"/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3158" t="s">
        <v>83</v>
      </c>
      <c r="U63" s="3158"/>
      <c r="V63" s="3158"/>
      <c r="W63" s="997"/>
      <c r="X63" s="997"/>
      <c r="Y63" s="998"/>
      <c r="Z63" s="998"/>
      <c r="AA63" s="998"/>
      <c r="AB63" s="3152"/>
      <c r="AC63" s="3153"/>
      <c r="AD63" s="3154"/>
      <c r="AE63" s="2699" t="s">
        <v>40</v>
      </c>
      <c r="AF63" s="2700"/>
      <c r="AG63" s="2700"/>
      <c r="AH63" s="2700"/>
      <c r="AI63" s="2700"/>
      <c r="AJ63" s="2700"/>
      <c r="AK63" s="2700"/>
      <c r="AL63" s="2700"/>
      <c r="AM63" s="2700"/>
      <c r="AN63" s="2700"/>
      <c r="AO63" s="2701"/>
      <c r="AP63" s="1128"/>
      <c r="AQ63" s="1129"/>
      <c r="AR63" s="1129"/>
      <c r="AS63" s="1130"/>
      <c r="AT63" s="1128"/>
      <c r="AU63" s="1129"/>
      <c r="AV63" s="1129"/>
      <c r="AW63" s="1130">
        <v>2</v>
      </c>
      <c r="AX63" s="1128"/>
      <c r="AY63" s="1129"/>
      <c r="AZ63" s="1129"/>
      <c r="BA63" s="1131">
        <v>2</v>
      </c>
      <c r="BB63" s="775"/>
      <c r="BC63" s="776"/>
      <c r="BD63" s="1132"/>
      <c r="BE63" s="838"/>
    </row>
    <row r="64" spans="23:41" s="1005" customFormat="1" ht="33.75" customHeight="1">
      <c r="W64" s="1006"/>
      <c r="X64" s="1006"/>
      <c r="Y64" s="1006"/>
      <c r="Z64" s="1006"/>
      <c r="AA64" s="1006"/>
      <c r="AB64" s="1006"/>
      <c r="AC64" s="1006"/>
      <c r="AD64" s="1007"/>
      <c r="AE64" s="1007"/>
      <c r="AF64" s="1007"/>
      <c r="AG64" s="1007"/>
      <c r="AH64" s="1007"/>
      <c r="AI64" s="1007"/>
      <c r="AJ64" s="1007"/>
      <c r="AK64" s="1007"/>
      <c r="AL64" s="1007"/>
      <c r="AM64" s="1007"/>
      <c r="AN64" s="1007"/>
      <c r="AO64" s="1007"/>
    </row>
    <row r="65" spans="2:51" s="1005" customFormat="1" ht="36.75" customHeight="1" thickBot="1">
      <c r="B65" s="2702" t="s">
        <v>41</v>
      </c>
      <c r="C65" s="2702"/>
      <c r="D65" s="2702"/>
      <c r="E65" s="2702"/>
      <c r="F65" s="2702"/>
      <c r="G65" s="2702"/>
      <c r="H65" s="2702"/>
      <c r="I65" s="2702"/>
      <c r="J65" s="2702"/>
      <c r="K65" s="2702"/>
      <c r="L65" s="2702"/>
      <c r="M65" s="2702"/>
      <c r="N65" s="2702"/>
      <c r="O65" s="2702"/>
      <c r="P65" s="2702"/>
      <c r="Q65" s="2702"/>
      <c r="R65" s="2702"/>
      <c r="S65" s="2702"/>
      <c r="T65" s="2702"/>
      <c r="U65" s="2702"/>
      <c r="V65" s="2702"/>
      <c r="W65" s="2702"/>
      <c r="X65" s="2702"/>
      <c r="Y65" s="2702"/>
      <c r="Z65" s="2702"/>
      <c r="AA65" s="1008"/>
      <c r="AB65" s="3159" t="s">
        <v>93</v>
      </c>
      <c r="AC65" s="3159"/>
      <c r="AD65" s="3159"/>
      <c r="AE65" s="3159"/>
      <c r="AF65" s="3159"/>
      <c r="AG65" s="3159"/>
      <c r="AH65" s="3159"/>
      <c r="AI65" s="3159"/>
      <c r="AJ65" s="3159"/>
      <c r="AK65" s="3159"/>
      <c r="AL65" s="3159"/>
      <c r="AM65" s="3159"/>
      <c r="AN65" s="3159"/>
      <c r="AO65" s="3159"/>
      <c r="AP65" s="3159"/>
      <c r="AQ65" s="3159"/>
      <c r="AR65" s="3159"/>
      <c r="AS65" s="3159"/>
      <c r="AT65" s="3159"/>
      <c r="AU65" s="3159"/>
      <c r="AV65" s="3159"/>
      <c r="AW65" s="3159"/>
      <c r="AX65" s="3159"/>
      <c r="AY65" s="3159"/>
    </row>
    <row r="66" spans="2:51" s="1005" customFormat="1" ht="60" customHeight="1" thickBot="1" thickTop="1">
      <c r="B66" s="1009" t="s">
        <v>42</v>
      </c>
      <c r="C66" s="1010"/>
      <c r="D66" s="1010"/>
      <c r="E66" s="1010"/>
      <c r="F66" s="1010"/>
      <c r="G66" s="1010"/>
      <c r="H66" s="1010"/>
      <c r="I66" s="1010"/>
      <c r="J66" s="1010"/>
      <c r="K66" s="1010"/>
      <c r="L66" s="1010"/>
      <c r="M66" s="1010"/>
      <c r="N66" s="1010"/>
      <c r="O66" s="1010"/>
      <c r="P66" s="1010"/>
      <c r="Q66" s="1010"/>
      <c r="R66" s="1010"/>
      <c r="S66" s="1010"/>
      <c r="T66" s="2704" t="s">
        <v>43</v>
      </c>
      <c r="U66" s="2705"/>
      <c r="V66" s="1011" t="s">
        <v>44</v>
      </c>
      <c r="W66" s="2706" t="s">
        <v>45</v>
      </c>
      <c r="X66" s="2707"/>
      <c r="Y66" s="3160" t="s">
        <v>46</v>
      </c>
      <c r="Z66" s="3161"/>
      <c r="AA66" s="1012"/>
      <c r="AB66" s="1013" t="s">
        <v>42</v>
      </c>
      <c r="AC66" s="3162" t="s">
        <v>94</v>
      </c>
      <c r="AD66" s="3163"/>
      <c r="AE66" s="3163"/>
      <c r="AF66" s="3163"/>
      <c r="AG66" s="3163"/>
      <c r="AH66" s="3163"/>
      <c r="AI66" s="3163"/>
      <c r="AJ66" s="3163"/>
      <c r="AK66" s="3163"/>
      <c r="AL66" s="3163"/>
      <c r="AM66" s="3163"/>
      <c r="AN66" s="3163"/>
      <c r="AO66" s="3163"/>
      <c r="AP66" s="3163"/>
      <c r="AQ66" s="3163"/>
      <c r="AR66" s="3163"/>
      <c r="AS66" s="3164"/>
      <c r="AT66" s="2713" t="s">
        <v>44</v>
      </c>
      <c r="AU66" s="2714"/>
      <c r="AV66" s="2714"/>
      <c r="AW66" s="2714"/>
      <c r="AX66" s="2714"/>
      <c r="AY66" s="2715"/>
    </row>
    <row r="67" spans="2:51" s="1005" customFormat="1" ht="39.75" customHeight="1">
      <c r="B67" s="1014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2716"/>
      <c r="U67" s="2717"/>
      <c r="V67" s="1016"/>
      <c r="W67" s="2718"/>
      <c r="X67" s="2719"/>
      <c r="Y67" s="3165"/>
      <c r="Z67" s="3166"/>
      <c r="AA67" s="1017"/>
      <c r="AB67" s="1018"/>
      <c r="AC67" s="2721"/>
      <c r="AD67" s="2722"/>
      <c r="AE67" s="2722"/>
      <c r="AF67" s="2722"/>
      <c r="AG67" s="2722"/>
      <c r="AH67" s="2722"/>
      <c r="AI67" s="2722"/>
      <c r="AJ67" s="2722"/>
      <c r="AK67" s="2722"/>
      <c r="AL67" s="2722"/>
      <c r="AM67" s="2722"/>
      <c r="AN67" s="2722"/>
      <c r="AO67" s="2722"/>
      <c r="AP67" s="2722"/>
      <c r="AQ67" s="2722"/>
      <c r="AR67" s="2722"/>
      <c r="AS67" s="2723"/>
      <c r="AT67" s="2724"/>
      <c r="AU67" s="2725"/>
      <c r="AV67" s="2725"/>
      <c r="AW67" s="2725"/>
      <c r="AX67" s="2725"/>
      <c r="AY67" s="2726"/>
    </row>
    <row r="68" spans="2:51" s="1005" customFormat="1" ht="39.75" customHeight="1" thickBot="1">
      <c r="B68" s="1019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2727"/>
      <c r="U68" s="2728"/>
      <c r="V68" s="1021"/>
      <c r="W68" s="2729"/>
      <c r="X68" s="2730"/>
      <c r="Y68" s="3167"/>
      <c r="Z68" s="3168"/>
      <c r="AA68" s="1017"/>
      <c r="AB68" s="1022"/>
      <c r="AC68" s="2732"/>
      <c r="AD68" s="2733"/>
      <c r="AE68" s="2733"/>
      <c r="AF68" s="2733"/>
      <c r="AG68" s="2733"/>
      <c r="AH68" s="2733"/>
      <c r="AI68" s="2733"/>
      <c r="AJ68" s="2733"/>
      <c r="AK68" s="2733"/>
      <c r="AL68" s="2733"/>
      <c r="AM68" s="2733"/>
      <c r="AN68" s="2733"/>
      <c r="AO68" s="2733"/>
      <c r="AP68" s="2733"/>
      <c r="AQ68" s="2733"/>
      <c r="AR68" s="2733"/>
      <c r="AS68" s="2734"/>
      <c r="AT68" s="2735"/>
      <c r="AU68" s="2736"/>
      <c r="AV68" s="2736"/>
      <c r="AW68" s="2736"/>
      <c r="AX68" s="2736"/>
      <c r="AY68" s="2737"/>
    </row>
    <row r="69" spans="2:51" s="1005" customFormat="1" ht="39.75" customHeight="1">
      <c r="B69" s="1023"/>
      <c r="C69" s="1023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3"/>
      <c r="P69" s="1023"/>
      <c r="Q69" s="1023"/>
      <c r="R69" s="1023"/>
      <c r="S69" s="1023"/>
      <c r="T69" s="1023"/>
      <c r="U69" s="1024"/>
      <c r="V69" s="1025"/>
      <c r="W69" s="1026"/>
      <c r="X69" s="1026"/>
      <c r="Y69" s="1027"/>
      <c r="Z69" s="1028"/>
      <c r="AA69" s="1028"/>
      <c r="AB69" s="1028"/>
      <c r="AC69" s="1028"/>
      <c r="AD69" s="1028"/>
      <c r="AE69" s="1028"/>
      <c r="AF69" s="1028"/>
      <c r="AG69" s="1028"/>
      <c r="AH69" s="1028"/>
      <c r="AI69" s="1028"/>
      <c r="AJ69" s="1028"/>
      <c r="AK69" s="1028"/>
      <c r="AL69" s="1028"/>
      <c r="AM69" s="1028"/>
      <c r="AN69" s="1028"/>
      <c r="AO69" s="1028"/>
      <c r="AP69" s="1028"/>
      <c r="AQ69" s="1029"/>
      <c r="AR69" s="1029"/>
      <c r="AS69" s="1029"/>
      <c r="AT69" s="1028"/>
      <c r="AU69" s="1030"/>
      <c r="AV69" s="1030"/>
      <c r="AW69" s="1030"/>
      <c r="AX69" s="1030"/>
      <c r="AY69" s="1030"/>
    </row>
    <row r="70" spans="2:55" s="1005" customFormat="1" ht="39.75" customHeight="1">
      <c r="B70" s="1023"/>
      <c r="C70" s="1023"/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3169" t="s">
        <v>102</v>
      </c>
      <c r="U70" s="3169"/>
      <c r="V70" s="3169"/>
      <c r="W70" s="3169"/>
      <c r="X70" s="3169"/>
      <c r="Y70" s="3169"/>
      <c r="Z70" s="3169"/>
      <c r="AA70" s="3169"/>
      <c r="AB70" s="3169"/>
      <c r="AC70" s="3169"/>
      <c r="AD70" s="3169"/>
      <c r="AE70" s="3169"/>
      <c r="AF70" s="3169"/>
      <c r="AG70" s="3169"/>
      <c r="AH70" s="3169"/>
      <c r="AI70" s="3169"/>
      <c r="AJ70" s="3169"/>
      <c r="AK70" s="3169"/>
      <c r="AL70" s="3169"/>
      <c r="AM70" s="3169"/>
      <c r="AN70" s="3169"/>
      <c r="AO70" s="3169"/>
      <c r="AP70" s="3169"/>
      <c r="AQ70" s="3169"/>
      <c r="AR70" s="3169"/>
      <c r="AS70" s="3169"/>
      <c r="AT70" s="3169"/>
      <c r="AU70" s="3169"/>
      <c r="AV70" s="3169"/>
      <c r="AW70" s="3169"/>
      <c r="AX70" s="3169"/>
      <c r="AY70" s="3169"/>
      <c r="AZ70" s="3169"/>
      <c r="BA70" s="3169"/>
      <c r="BB70" s="3169"/>
      <c r="BC70" s="3169"/>
    </row>
    <row r="71" ht="12.75" customHeight="1" thickBot="1"/>
    <row r="72" spans="1:256" s="1127" customFormat="1" ht="39.75" customHeight="1" thickTop="1">
      <c r="A72" s="1005"/>
      <c r="B72" s="2739" t="s">
        <v>47</v>
      </c>
      <c r="C72" s="2740"/>
      <c r="D72" s="2740"/>
      <c r="E72" s="2740"/>
      <c r="F72" s="2740"/>
      <c r="G72" s="2740"/>
      <c r="H72" s="2740"/>
      <c r="I72" s="2740"/>
      <c r="J72" s="2740"/>
      <c r="K72" s="2740"/>
      <c r="L72" s="2740"/>
      <c r="M72" s="2740"/>
      <c r="N72" s="2740"/>
      <c r="O72" s="2740"/>
      <c r="P72" s="2740"/>
      <c r="Q72" s="2740"/>
      <c r="R72" s="2740"/>
      <c r="S72" s="2740"/>
      <c r="T72" s="2741"/>
      <c r="U72" s="2748" t="s">
        <v>48</v>
      </c>
      <c r="V72" s="2751" t="s">
        <v>49</v>
      </c>
      <c r="W72" s="2752"/>
      <c r="X72" s="2753"/>
      <c r="Y72" s="3171" t="s">
        <v>50</v>
      </c>
      <c r="Z72" s="3172"/>
      <c r="AA72" s="3171" t="s">
        <v>51</v>
      </c>
      <c r="AB72" s="3172"/>
      <c r="AC72" s="1005"/>
      <c r="AD72" s="1005"/>
      <c r="AE72" s="2763" t="s">
        <v>52</v>
      </c>
      <c r="AF72" s="2764"/>
      <c r="AG72" s="2764"/>
      <c r="AH72" s="2765"/>
      <c r="AI72" s="1037"/>
      <c r="AJ72" s="1037"/>
      <c r="AK72" s="2772" t="s">
        <v>53</v>
      </c>
      <c r="AL72" s="2773"/>
      <c r="AM72" s="2773"/>
      <c r="AN72" s="2774"/>
      <c r="AO72" s="2772" t="s">
        <v>54</v>
      </c>
      <c r="AP72" s="2774"/>
      <c r="AQ72" s="2763" t="s">
        <v>49</v>
      </c>
      <c r="AR72" s="2764"/>
      <c r="AS72" s="2764"/>
      <c r="AT72" s="2764"/>
      <c r="AU72" s="2764"/>
      <c r="AV72" s="2765"/>
      <c r="AW72" s="2781" t="s">
        <v>55</v>
      </c>
      <c r="AX72" s="2782"/>
      <c r="AY72" s="2759" t="s">
        <v>50</v>
      </c>
      <c r="AZ72" s="2785"/>
      <c r="BA72" s="2787" t="s">
        <v>51</v>
      </c>
      <c r="BB72" s="1005"/>
      <c r="BC72" s="1005"/>
      <c r="BD72" s="1005"/>
      <c r="BE72" s="1005"/>
      <c r="BF72" s="1005"/>
      <c r="BG72" s="1005"/>
      <c r="BH72" s="1005"/>
      <c r="BI72" s="1005"/>
      <c r="BJ72" s="1005"/>
      <c r="BK72" s="1005"/>
      <c r="BL72" s="1005"/>
      <c r="BM72" s="1005"/>
      <c r="BN72" s="1005"/>
      <c r="BO72" s="1005"/>
      <c r="BP72" s="1005"/>
      <c r="BQ72" s="1005"/>
      <c r="BR72" s="1005"/>
      <c r="BS72" s="1005"/>
      <c r="BT72" s="1005"/>
      <c r="BU72" s="1005"/>
      <c r="BV72" s="1005"/>
      <c r="BW72" s="1005"/>
      <c r="BX72" s="1005"/>
      <c r="BY72" s="1005"/>
      <c r="BZ72" s="1005"/>
      <c r="CA72" s="1005"/>
      <c r="CB72" s="1005"/>
      <c r="CC72" s="1005"/>
      <c r="CD72" s="1005"/>
      <c r="CE72" s="1005"/>
      <c r="CF72" s="1005"/>
      <c r="CG72" s="1005"/>
      <c r="CH72" s="1005"/>
      <c r="CI72" s="1005"/>
      <c r="CJ72" s="1005"/>
      <c r="CK72" s="1005"/>
      <c r="CL72" s="1005"/>
      <c r="CM72" s="1005"/>
      <c r="CN72" s="1005"/>
      <c r="CO72" s="1005"/>
      <c r="CP72" s="1005"/>
      <c r="CQ72" s="1005"/>
      <c r="CR72" s="1005"/>
      <c r="CS72" s="1005"/>
      <c r="CT72" s="1005"/>
      <c r="CU72" s="1005"/>
      <c r="CV72" s="1005"/>
      <c r="CW72" s="1005"/>
      <c r="CX72" s="1005"/>
      <c r="CY72" s="1005"/>
      <c r="CZ72" s="1005"/>
      <c r="DA72" s="1005"/>
      <c r="DB72" s="1005"/>
      <c r="DC72" s="1005"/>
      <c r="DD72" s="1005"/>
      <c r="DE72" s="1005"/>
      <c r="DF72" s="1005"/>
      <c r="DG72" s="1005"/>
      <c r="DH72" s="1005"/>
      <c r="DI72" s="1005"/>
      <c r="DJ72" s="1005"/>
      <c r="DK72" s="1005"/>
      <c r="DL72" s="1005"/>
      <c r="DM72" s="1005"/>
      <c r="DN72" s="1005"/>
      <c r="DO72" s="1005"/>
      <c r="DP72" s="1005"/>
      <c r="DQ72" s="1005"/>
      <c r="DR72" s="1005"/>
      <c r="DS72" s="1005"/>
      <c r="DT72" s="1005"/>
      <c r="DU72" s="1005"/>
      <c r="DV72" s="1005"/>
      <c r="DW72" s="1005"/>
      <c r="DX72" s="1005"/>
      <c r="DY72" s="1005"/>
      <c r="DZ72" s="1005"/>
      <c r="EA72" s="1005"/>
      <c r="EB72" s="1005"/>
      <c r="EC72" s="1005"/>
      <c r="ED72" s="1005"/>
      <c r="EE72" s="1005"/>
      <c r="EF72" s="1005"/>
      <c r="EG72" s="1005"/>
      <c r="EH72" s="1005"/>
      <c r="EI72" s="1005"/>
      <c r="EJ72" s="1005"/>
      <c r="EK72" s="1005"/>
      <c r="EL72" s="1005"/>
      <c r="EM72" s="1005"/>
      <c r="EN72" s="1005"/>
      <c r="EO72" s="1005"/>
      <c r="EP72" s="1005"/>
      <c r="EQ72" s="1005"/>
      <c r="ER72" s="1005"/>
      <c r="ES72" s="1005"/>
      <c r="ET72" s="1005"/>
      <c r="EU72" s="1005"/>
      <c r="EV72" s="1005"/>
      <c r="EW72" s="1005"/>
      <c r="EX72" s="1005"/>
      <c r="EY72" s="1005"/>
      <c r="EZ72" s="1005"/>
      <c r="FA72" s="1005"/>
      <c r="FB72" s="1005"/>
      <c r="FC72" s="1005"/>
      <c r="FD72" s="1005"/>
      <c r="FE72" s="1005"/>
      <c r="FF72" s="1005"/>
      <c r="FG72" s="1005"/>
      <c r="FH72" s="1005"/>
      <c r="FI72" s="1005"/>
      <c r="FJ72" s="1005"/>
      <c r="FK72" s="1005"/>
      <c r="FL72" s="1005"/>
      <c r="FM72" s="1005"/>
      <c r="FN72" s="1005"/>
      <c r="FO72" s="1005"/>
      <c r="FP72" s="1005"/>
      <c r="FQ72" s="1005"/>
      <c r="FR72" s="1005"/>
      <c r="FS72" s="1005"/>
      <c r="FT72" s="1005"/>
      <c r="FU72" s="1005"/>
      <c r="FV72" s="1005"/>
      <c r="FW72" s="1005"/>
      <c r="FX72" s="1005"/>
      <c r="FY72" s="1005"/>
      <c r="FZ72" s="1005"/>
      <c r="GA72" s="1005"/>
      <c r="GB72" s="1005"/>
      <c r="GC72" s="1005"/>
      <c r="GD72" s="1005"/>
      <c r="GE72" s="1005"/>
      <c r="GF72" s="1005"/>
      <c r="GG72" s="1005"/>
      <c r="GH72" s="1005"/>
      <c r="GI72" s="1005"/>
      <c r="GJ72" s="1005"/>
      <c r="GK72" s="1005"/>
      <c r="GL72" s="1005"/>
      <c r="GM72" s="1005"/>
      <c r="GN72" s="1005"/>
      <c r="GO72" s="1005"/>
      <c r="GP72" s="1005"/>
      <c r="GQ72" s="1005"/>
      <c r="GR72" s="1005"/>
      <c r="GS72" s="1005"/>
      <c r="GT72" s="1005"/>
      <c r="GU72" s="1005"/>
      <c r="GV72" s="1005"/>
      <c r="GW72" s="1005"/>
      <c r="GX72" s="1005"/>
      <c r="GY72" s="1005"/>
      <c r="GZ72" s="1005"/>
      <c r="HA72" s="1005"/>
      <c r="HB72" s="1005"/>
      <c r="HC72" s="1005"/>
      <c r="HD72" s="1005"/>
      <c r="HE72" s="1005"/>
      <c r="HF72" s="1005"/>
      <c r="HG72" s="1005"/>
      <c r="HH72" s="1005"/>
      <c r="HI72" s="1005"/>
      <c r="HJ72" s="1005"/>
      <c r="HK72" s="1005"/>
      <c r="HL72" s="1005"/>
      <c r="HM72" s="1005"/>
      <c r="HN72" s="1005"/>
      <c r="HO72" s="1005"/>
      <c r="HP72" s="1005"/>
      <c r="HQ72" s="1005"/>
      <c r="HR72" s="1005"/>
      <c r="HS72" s="1005"/>
      <c r="HT72" s="1005"/>
      <c r="HU72" s="1005"/>
      <c r="HV72" s="1005"/>
      <c r="HW72" s="1005"/>
      <c r="HX72" s="1005"/>
      <c r="HY72" s="1005"/>
      <c r="HZ72" s="1005"/>
      <c r="IA72" s="1005"/>
      <c r="IB72" s="1005"/>
      <c r="IC72" s="1005"/>
      <c r="ID72" s="1005"/>
      <c r="IE72" s="1005"/>
      <c r="IF72" s="1005"/>
      <c r="IG72" s="1005"/>
      <c r="IH72" s="1005"/>
      <c r="II72" s="1005"/>
      <c r="IJ72" s="1005"/>
      <c r="IK72" s="1005"/>
      <c r="IL72" s="1005"/>
      <c r="IM72" s="1005"/>
      <c r="IN72" s="1005"/>
      <c r="IO72" s="1005"/>
      <c r="IP72" s="1005"/>
      <c r="IQ72" s="1005"/>
      <c r="IR72" s="1005"/>
      <c r="IS72" s="1005"/>
      <c r="IT72" s="1005"/>
      <c r="IU72" s="1005"/>
      <c r="IV72" s="1005"/>
    </row>
    <row r="73" spans="1:256" s="1127" customFormat="1" ht="39.75" customHeight="1" thickBot="1">
      <c r="A73" s="1005"/>
      <c r="B73" s="2742"/>
      <c r="C73" s="3170"/>
      <c r="D73" s="3170"/>
      <c r="E73" s="3170"/>
      <c r="F73" s="3170"/>
      <c r="G73" s="3170"/>
      <c r="H73" s="3170"/>
      <c r="I73" s="3170"/>
      <c r="J73" s="3170"/>
      <c r="K73" s="3170"/>
      <c r="L73" s="3170"/>
      <c r="M73" s="3170"/>
      <c r="N73" s="3170"/>
      <c r="O73" s="3170"/>
      <c r="P73" s="3170"/>
      <c r="Q73" s="3170"/>
      <c r="R73" s="3170"/>
      <c r="S73" s="3170"/>
      <c r="T73" s="2744"/>
      <c r="U73" s="2749"/>
      <c r="V73" s="2754"/>
      <c r="W73" s="3084"/>
      <c r="X73" s="2755"/>
      <c r="Y73" s="3173"/>
      <c r="Z73" s="3174"/>
      <c r="AA73" s="3173"/>
      <c r="AB73" s="3174"/>
      <c r="AC73" s="1005"/>
      <c r="AD73" s="1005"/>
      <c r="AE73" s="2766"/>
      <c r="AF73" s="3175"/>
      <c r="AG73" s="3175"/>
      <c r="AH73" s="2768"/>
      <c r="AI73" s="1038"/>
      <c r="AJ73" s="1038"/>
      <c r="AK73" s="2775"/>
      <c r="AL73" s="3176"/>
      <c r="AM73" s="3176"/>
      <c r="AN73" s="2777"/>
      <c r="AO73" s="2775"/>
      <c r="AP73" s="2777"/>
      <c r="AQ73" s="2766"/>
      <c r="AR73" s="3175"/>
      <c r="AS73" s="3175"/>
      <c r="AT73" s="3175"/>
      <c r="AU73" s="3175"/>
      <c r="AV73" s="2768"/>
      <c r="AW73" s="2783"/>
      <c r="AX73" s="2784"/>
      <c r="AY73" s="2761"/>
      <c r="AZ73" s="2786"/>
      <c r="BA73" s="2788"/>
      <c r="BB73" s="1005"/>
      <c r="BC73" s="1005"/>
      <c r="BD73" s="1005"/>
      <c r="BE73" s="1005"/>
      <c r="BF73" s="1005"/>
      <c r="BG73" s="1005"/>
      <c r="BH73" s="1005"/>
      <c r="BI73" s="1005"/>
      <c r="BJ73" s="1005"/>
      <c r="BK73" s="1005"/>
      <c r="BL73" s="1005"/>
      <c r="BM73" s="1005"/>
      <c r="BN73" s="1005"/>
      <c r="BO73" s="1005"/>
      <c r="BP73" s="1005"/>
      <c r="BQ73" s="1005"/>
      <c r="BR73" s="1005"/>
      <c r="BS73" s="1005"/>
      <c r="BT73" s="1005"/>
      <c r="BU73" s="1005"/>
      <c r="BV73" s="1005"/>
      <c r="BW73" s="1005"/>
      <c r="BX73" s="1005"/>
      <c r="BY73" s="1005"/>
      <c r="BZ73" s="1005"/>
      <c r="CA73" s="1005"/>
      <c r="CB73" s="1005"/>
      <c r="CC73" s="1005"/>
      <c r="CD73" s="1005"/>
      <c r="CE73" s="1005"/>
      <c r="CF73" s="1005"/>
      <c r="CG73" s="1005"/>
      <c r="CH73" s="1005"/>
      <c r="CI73" s="1005"/>
      <c r="CJ73" s="1005"/>
      <c r="CK73" s="1005"/>
      <c r="CL73" s="1005"/>
      <c r="CM73" s="1005"/>
      <c r="CN73" s="1005"/>
      <c r="CO73" s="1005"/>
      <c r="CP73" s="1005"/>
      <c r="CQ73" s="1005"/>
      <c r="CR73" s="1005"/>
      <c r="CS73" s="1005"/>
      <c r="CT73" s="1005"/>
      <c r="CU73" s="1005"/>
      <c r="CV73" s="1005"/>
      <c r="CW73" s="1005"/>
      <c r="CX73" s="1005"/>
      <c r="CY73" s="1005"/>
      <c r="CZ73" s="1005"/>
      <c r="DA73" s="1005"/>
      <c r="DB73" s="1005"/>
      <c r="DC73" s="1005"/>
      <c r="DD73" s="1005"/>
      <c r="DE73" s="1005"/>
      <c r="DF73" s="1005"/>
      <c r="DG73" s="1005"/>
      <c r="DH73" s="1005"/>
      <c r="DI73" s="1005"/>
      <c r="DJ73" s="1005"/>
      <c r="DK73" s="1005"/>
      <c r="DL73" s="1005"/>
      <c r="DM73" s="1005"/>
      <c r="DN73" s="1005"/>
      <c r="DO73" s="1005"/>
      <c r="DP73" s="1005"/>
      <c r="DQ73" s="1005"/>
      <c r="DR73" s="1005"/>
      <c r="DS73" s="1005"/>
      <c r="DT73" s="1005"/>
      <c r="DU73" s="1005"/>
      <c r="DV73" s="1005"/>
      <c r="DW73" s="1005"/>
      <c r="DX73" s="1005"/>
      <c r="DY73" s="1005"/>
      <c r="DZ73" s="1005"/>
      <c r="EA73" s="1005"/>
      <c r="EB73" s="1005"/>
      <c r="EC73" s="1005"/>
      <c r="ED73" s="1005"/>
      <c r="EE73" s="1005"/>
      <c r="EF73" s="1005"/>
      <c r="EG73" s="1005"/>
      <c r="EH73" s="1005"/>
      <c r="EI73" s="1005"/>
      <c r="EJ73" s="1005"/>
      <c r="EK73" s="1005"/>
      <c r="EL73" s="1005"/>
      <c r="EM73" s="1005"/>
      <c r="EN73" s="1005"/>
      <c r="EO73" s="1005"/>
      <c r="EP73" s="1005"/>
      <c r="EQ73" s="1005"/>
      <c r="ER73" s="1005"/>
      <c r="ES73" s="1005"/>
      <c r="ET73" s="1005"/>
      <c r="EU73" s="1005"/>
      <c r="EV73" s="1005"/>
      <c r="EW73" s="1005"/>
      <c r="EX73" s="1005"/>
      <c r="EY73" s="1005"/>
      <c r="EZ73" s="1005"/>
      <c r="FA73" s="1005"/>
      <c r="FB73" s="1005"/>
      <c r="FC73" s="1005"/>
      <c r="FD73" s="1005"/>
      <c r="FE73" s="1005"/>
      <c r="FF73" s="1005"/>
      <c r="FG73" s="1005"/>
      <c r="FH73" s="1005"/>
      <c r="FI73" s="1005"/>
      <c r="FJ73" s="1005"/>
      <c r="FK73" s="1005"/>
      <c r="FL73" s="1005"/>
      <c r="FM73" s="1005"/>
      <c r="FN73" s="1005"/>
      <c r="FO73" s="1005"/>
      <c r="FP73" s="1005"/>
      <c r="FQ73" s="1005"/>
      <c r="FR73" s="1005"/>
      <c r="FS73" s="1005"/>
      <c r="FT73" s="1005"/>
      <c r="FU73" s="1005"/>
      <c r="FV73" s="1005"/>
      <c r="FW73" s="1005"/>
      <c r="FX73" s="1005"/>
      <c r="FY73" s="1005"/>
      <c r="FZ73" s="1005"/>
      <c r="GA73" s="1005"/>
      <c r="GB73" s="1005"/>
      <c r="GC73" s="1005"/>
      <c r="GD73" s="1005"/>
      <c r="GE73" s="1005"/>
      <c r="GF73" s="1005"/>
      <c r="GG73" s="1005"/>
      <c r="GH73" s="1005"/>
      <c r="GI73" s="1005"/>
      <c r="GJ73" s="1005"/>
      <c r="GK73" s="1005"/>
      <c r="GL73" s="1005"/>
      <c r="GM73" s="1005"/>
      <c r="GN73" s="1005"/>
      <c r="GO73" s="1005"/>
      <c r="GP73" s="1005"/>
      <c r="GQ73" s="1005"/>
      <c r="GR73" s="1005"/>
      <c r="GS73" s="1005"/>
      <c r="GT73" s="1005"/>
      <c r="GU73" s="1005"/>
      <c r="GV73" s="1005"/>
      <c r="GW73" s="1005"/>
      <c r="GX73" s="1005"/>
      <c r="GY73" s="1005"/>
      <c r="GZ73" s="1005"/>
      <c r="HA73" s="1005"/>
      <c r="HB73" s="1005"/>
      <c r="HC73" s="1005"/>
      <c r="HD73" s="1005"/>
      <c r="HE73" s="1005"/>
      <c r="HF73" s="1005"/>
      <c r="HG73" s="1005"/>
      <c r="HH73" s="1005"/>
      <c r="HI73" s="1005"/>
      <c r="HJ73" s="1005"/>
      <c r="HK73" s="1005"/>
      <c r="HL73" s="1005"/>
      <c r="HM73" s="1005"/>
      <c r="HN73" s="1005"/>
      <c r="HO73" s="1005"/>
      <c r="HP73" s="1005"/>
      <c r="HQ73" s="1005"/>
      <c r="HR73" s="1005"/>
      <c r="HS73" s="1005"/>
      <c r="HT73" s="1005"/>
      <c r="HU73" s="1005"/>
      <c r="HV73" s="1005"/>
      <c r="HW73" s="1005"/>
      <c r="HX73" s="1005"/>
      <c r="HY73" s="1005"/>
      <c r="HZ73" s="1005"/>
      <c r="IA73" s="1005"/>
      <c r="IB73" s="1005"/>
      <c r="IC73" s="1005"/>
      <c r="ID73" s="1005"/>
      <c r="IE73" s="1005"/>
      <c r="IF73" s="1005"/>
      <c r="IG73" s="1005"/>
      <c r="IH73" s="1005"/>
      <c r="II73" s="1005"/>
      <c r="IJ73" s="1005"/>
      <c r="IK73" s="1005"/>
      <c r="IL73" s="1005"/>
      <c r="IM73" s="1005"/>
      <c r="IN73" s="1005"/>
      <c r="IO73" s="1005"/>
      <c r="IP73" s="1005"/>
      <c r="IQ73" s="1005"/>
      <c r="IR73" s="1005"/>
      <c r="IS73" s="1005"/>
      <c r="IT73" s="1005"/>
      <c r="IU73" s="1005"/>
      <c r="IV73" s="1005"/>
    </row>
    <row r="74" spans="1:256" s="1127" customFormat="1" ht="39.75" customHeight="1" thickBot="1" thickTop="1">
      <c r="A74" s="1005"/>
      <c r="B74" s="2745"/>
      <c r="C74" s="2746"/>
      <c r="D74" s="2746"/>
      <c r="E74" s="2746"/>
      <c r="F74" s="2746"/>
      <c r="G74" s="2746"/>
      <c r="H74" s="2746"/>
      <c r="I74" s="2746"/>
      <c r="J74" s="2746"/>
      <c r="K74" s="2746"/>
      <c r="L74" s="2746"/>
      <c r="M74" s="2746"/>
      <c r="N74" s="2746"/>
      <c r="O74" s="2746"/>
      <c r="P74" s="2746"/>
      <c r="Q74" s="2746"/>
      <c r="R74" s="2746"/>
      <c r="S74" s="2746"/>
      <c r="T74" s="2747"/>
      <c r="U74" s="2750"/>
      <c r="V74" s="2756"/>
      <c r="W74" s="2757"/>
      <c r="X74" s="2758"/>
      <c r="Y74" s="1039" t="s">
        <v>56</v>
      </c>
      <c r="Z74" s="1040" t="s">
        <v>57</v>
      </c>
      <c r="AA74" s="1039" t="s">
        <v>56</v>
      </c>
      <c r="AB74" s="1041" t="s">
        <v>57</v>
      </c>
      <c r="AC74" s="1042"/>
      <c r="AD74" s="1042"/>
      <c r="AE74" s="2769"/>
      <c r="AF74" s="2770"/>
      <c r="AG74" s="2770"/>
      <c r="AH74" s="2771"/>
      <c r="AI74" s="1043"/>
      <c r="AJ74" s="1043"/>
      <c r="AK74" s="2778"/>
      <c r="AL74" s="2779"/>
      <c r="AM74" s="2779"/>
      <c r="AN74" s="2780"/>
      <c r="AO74" s="2778"/>
      <c r="AP74" s="2780"/>
      <c r="AQ74" s="2769"/>
      <c r="AR74" s="2770"/>
      <c r="AS74" s="2770"/>
      <c r="AT74" s="2770"/>
      <c r="AU74" s="2770"/>
      <c r="AV74" s="2771"/>
      <c r="AW74" s="1044" t="s">
        <v>56</v>
      </c>
      <c r="AX74" s="1045" t="s">
        <v>57</v>
      </c>
      <c r="AY74" s="1044" t="s">
        <v>56</v>
      </c>
      <c r="AZ74" s="1046" t="s">
        <v>57</v>
      </c>
      <c r="BA74" s="1047" t="s">
        <v>56</v>
      </c>
      <c r="BB74" s="1005"/>
      <c r="BC74" s="1005"/>
      <c r="BD74" s="1005"/>
      <c r="BE74" s="1005"/>
      <c r="BF74" s="1005"/>
      <c r="BG74" s="1005"/>
      <c r="BH74" s="1005"/>
      <c r="BI74" s="1005"/>
      <c r="BJ74" s="1005"/>
      <c r="BK74" s="1005"/>
      <c r="BL74" s="1005"/>
      <c r="BM74" s="1005"/>
      <c r="BN74" s="1005"/>
      <c r="BO74" s="1005"/>
      <c r="BP74" s="1005"/>
      <c r="BQ74" s="1005"/>
      <c r="BR74" s="1005"/>
      <c r="BS74" s="1005"/>
      <c r="BT74" s="1005"/>
      <c r="BU74" s="1005"/>
      <c r="BV74" s="1005"/>
      <c r="BW74" s="1005"/>
      <c r="BX74" s="1005"/>
      <c r="BY74" s="1005"/>
      <c r="BZ74" s="1005"/>
      <c r="CA74" s="1005"/>
      <c r="CB74" s="1005"/>
      <c r="CC74" s="1005"/>
      <c r="CD74" s="1005"/>
      <c r="CE74" s="1005"/>
      <c r="CF74" s="1005"/>
      <c r="CG74" s="1005"/>
      <c r="CH74" s="1005"/>
      <c r="CI74" s="1005"/>
      <c r="CJ74" s="1005"/>
      <c r="CK74" s="1005"/>
      <c r="CL74" s="1005"/>
      <c r="CM74" s="1005"/>
      <c r="CN74" s="1005"/>
      <c r="CO74" s="1005"/>
      <c r="CP74" s="1005"/>
      <c r="CQ74" s="1005"/>
      <c r="CR74" s="1005"/>
      <c r="CS74" s="1005"/>
      <c r="CT74" s="1005"/>
      <c r="CU74" s="1005"/>
      <c r="CV74" s="1005"/>
      <c r="CW74" s="1005"/>
      <c r="CX74" s="1005"/>
      <c r="CY74" s="1005"/>
      <c r="CZ74" s="1005"/>
      <c r="DA74" s="1005"/>
      <c r="DB74" s="1005"/>
      <c r="DC74" s="1005"/>
      <c r="DD74" s="1005"/>
      <c r="DE74" s="1005"/>
      <c r="DF74" s="1005"/>
      <c r="DG74" s="1005"/>
      <c r="DH74" s="1005"/>
      <c r="DI74" s="1005"/>
      <c r="DJ74" s="1005"/>
      <c r="DK74" s="1005"/>
      <c r="DL74" s="1005"/>
      <c r="DM74" s="1005"/>
      <c r="DN74" s="1005"/>
      <c r="DO74" s="1005"/>
      <c r="DP74" s="1005"/>
      <c r="DQ74" s="1005"/>
      <c r="DR74" s="1005"/>
      <c r="DS74" s="1005"/>
      <c r="DT74" s="1005"/>
      <c r="DU74" s="1005"/>
      <c r="DV74" s="1005"/>
      <c r="DW74" s="1005"/>
      <c r="DX74" s="1005"/>
      <c r="DY74" s="1005"/>
      <c r="DZ74" s="1005"/>
      <c r="EA74" s="1005"/>
      <c r="EB74" s="1005"/>
      <c r="EC74" s="1005"/>
      <c r="ED74" s="1005"/>
      <c r="EE74" s="1005"/>
      <c r="EF74" s="1005"/>
      <c r="EG74" s="1005"/>
      <c r="EH74" s="1005"/>
      <c r="EI74" s="1005"/>
      <c r="EJ74" s="1005"/>
      <c r="EK74" s="1005"/>
      <c r="EL74" s="1005"/>
      <c r="EM74" s="1005"/>
      <c r="EN74" s="1005"/>
      <c r="EO74" s="1005"/>
      <c r="EP74" s="1005"/>
      <c r="EQ74" s="1005"/>
      <c r="ER74" s="1005"/>
      <c r="ES74" s="1005"/>
      <c r="ET74" s="1005"/>
      <c r="EU74" s="1005"/>
      <c r="EV74" s="1005"/>
      <c r="EW74" s="1005"/>
      <c r="EX74" s="1005"/>
      <c r="EY74" s="1005"/>
      <c r="EZ74" s="1005"/>
      <c r="FA74" s="1005"/>
      <c r="FB74" s="1005"/>
      <c r="FC74" s="1005"/>
      <c r="FD74" s="1005"/>
      <c r="FE74" s="1005"/>
      <c r="FF74" s="1005"/>
      <c r="FG74" s="1005"/>
      <c r="FH74" s="1005"/>
      <c r="FI74" s="1005"/>
      <c r="FJ74" s="1005"/>
      <c r="FK74" s="1005"/>
      <c r="FL74" s="1005"/>
      <c r="FM74" s="1005"/>
      <c r="FN74" s="1005"/>
      <c r="FO74" s="1005"/>
      <c r="FP74" s="1005"/>
      <c r="FQ74" s="1005"/>
      <c r="FR74" s="1005"/>
      <c r="FS74" s="1005"/>
      <c r="FT74" s="1005"/>
      <c r="FU74" s="1005"/>
      <c r="FV74" s="1005"/>
      <c r="FW74" s="1005"/>
      <c r="FX74" s="1005"/>
      <c r="FY74" s="1005"/>
      <c r="FZ74" s="1005"/>
      <c r="GA74" s="1005"/>
      <c r="GB74" s="1005"/>
      <c r="GC74" s="1005"/>
      <c r="GD74" s="1005"/>
      <c r="GE74" s="1005"/>
      <c r="GF74" s="1005"/>
      <c r="GG74" s="1005"/>
      <c r="GH74" s="1005"/>
      <c r="GI74" s="1005"/>
      <c r="GJ74" s="1005"/>
      <c r="GK74" s="1005"/>
      <c r="GL74" s="1005"/>
      <c r="GM74" s="1005"/>
      <c r="GN74" s="1005"/>
      <c r="GO74" s="1005"/>
      <c r="GP74" s="1005"/>
      <c r="GQ74" s="1005"/>
      <c r="GR74" s="1005"/>
      <c r="GS74" s="1005"/>
      <c r="GT74" s="1005"/>
      <c r="GU74" s="1005"/>
      <c r="GV74" s="1005"/>
      <c r="GW74" s="1005"/>
      <c r="GX74" s="1005"/>
      <c r="GY74" s="1005"/>
      <c r="GZ74" s="1005"/>
      <c r="HA74" s="1005"/>
      <c r="HB74" s="1005"/>
      <c r="HC74" s="1005"/>
      <c r="HD74" s="1005"/>
      <c r="HE74" s="1005"/>
      <c r="HF74" s="1005"/>
      <c r="HG74" s="1005"/>
      <c r="HH74" s="1005"/>
      <c r="HI74" s="1005"/>
      <c r="HJ74" s="1005"/>
      <c r="HK74" s="1005"/>
      <c r="HL74" s="1005"/>
      <c r="HM74" s="1005"/>
      <c r="HN74" s="1005"/>
      <c r="HO74" s="1005"/>
      <c r="HP74" s="1005"/>
      <c r="HQ74" s="1005"/>
      <c r="HR74" s="1005"/>
      <c r="HS74" s="1005"/>
      <c r="HT74" s="1005"/>
      <c r="HU74" s="1005"/>
      <c r="HV74" s="1005"/>
      <c r="HW74" s="1005"/>
      <c r="HX74" s="1005"/>
      <c r="HY74" s="1005"/>
      <c r="HZ74" s="1005"/>
      <c r="IA74" s="1005"/>
      <c r="IB74" s="1005"/>
      <c r="IC74" s="1005"/>
      <c r="ID74" s="1005"/>
      <c r="IE74" s="1005"/>
      <c r="IF74" s="1005"/>
      <c r="IG74" s="1005"/>
      <c r="IH74" s="1005"/>
      <c r="II74" s="1005"/>
      <c r="IJ74" s="1005"/>
      <c r="IK74" s="1005"/>
      <c r="IL74" s="1005"/>
      <c r="IM74" s="1005"/>
      <c r="IN74" s="1005"/>
      <c r="IO74" s="1005"/>
      <c r="IP74" s="1005"/>
      <c r="IQ74" s="1005"/>
      <c r="IR74" s="1005"/>
      <c r="IS74" s="1005"/>
      <c r="IT74" s="1005"/>
      <c r="IU74" s="1005"/>
      <c r="IV74" s="1005"/>
    </row>
    <row r="75" spans="1:256" s="1127" customFormat="1" ht="39.75" customHeight="1" thickTop="1">
      <c r="A75" s="1005"/>
      <c r="B75" s="2739" t="s">
        <v>58</v>
      </c>
      <c r="C75" s="2740"/>
      <c r="D75" s="2740"/>
      <c r="E75" s="2740"/>
      <c r="F75" s="2740"/>
      <c r="G75" s="2740"/>
      <c r="H75" s="2740"/>
      <c r="I75" s="2740"/>
      <c r="J75" s="2740"/>
      <c r="K75" s="2740"/>
      <c r="L75" s="2740"/>
      <c r="M75" s="2740"/>
      <c r="N75" s="2740"/>
      <c r="O75" s="2740"/>
      <c r="P75" s="2740"/>
      <c r="Q75" s="2740"/>
      <c r="R75" s="2740"/>
      <c r="S75" s="2740"/>
      <c r="T75" s="2741"/>
      <c r="U75" s="2789"/>
      <c r="V75" s="2792"/>
      <c r="W75" s="2793"/>
      <c r="X75" s="2794"/>
      <c r="Y75" s="1048"/>
      <c r="Z75" s="1049"/>
      <c r="AA75" s="1050"/>
      <c r="AB75" s="1051"/>
      <c r="AC75" s="1042"/>
      <c r="AD75" s="1042"/>
      <c r="AE75" s="3177" t="s">
        <v>59</v>
      </c>
      <c r="AF75" s="3178"/>
      <c r="AG75" s="3178"/>
      <c r="AH75" s="3179"/>
      <c r="AI75" s="1052"/>
      <c r="AJ75" s="1052"/>
      <c r="AK75" s="2804" t="s">
        <v>60</v>
      </c>
      <c r="AL75" s="2805"/>
      <c r="AM75" s="2805"/>
      <c r="AN75" s="2806"/>
      <c r="AO75" s="2813"/>
      <c r="AP75" s="2814"/>
      <c r="AQ75" s="2815"/>
      <c r="AR75" s="2816"/>
      <c r="AS75" s="2816"/>
      <c r="AT75" s="2816"/>
      <c r="AU75" s="2816"/>
      <c r="AV75" s="2817"/>
      <c r="AW75" s="1053"/>
      <c r="AX75" s="1054"/>
      <c r="AY75" s="1055"/>
      <c r="AZ75" s="1056"/>
      <c r="BA75" s="1057"/>
      <c r="BB75" s="1058"/>
      <c r="BC75" s="1058"/>
      <c r="BD75" s="1005"/>
      <c r="BE75" s="1005"/>
      <c r="BF75" s="1005"/>
      <c r="BG75" s="1005"/>
      <c r="BH75" s="1005"/>
      <c r="BI75" s="1005"/>
      <c r="BJ75" s="1005"/>
      <c r="BK75" s="1005"/>
      <c r="BL75" s="1005"/>
      <c r="BM75" s="1005"/>
      <c r="BN75" s="1005"/>
      <c r="BO75" s="1005"/>
      <c r="BP75" s="1005"/>
      <c r="BQ75" s="1005"/>
      <c r="BR75" s="1005"/>
      <c r="BS75" s="1005"/>
      <c r="BT75" s="1005"/>
      <c r="BU75" s="1005"/>
      <c r="BV75" s="1005"/>
      <c r="BW75" s="1005"/>
      <c r="BX75" s="1005"/>
      <c r="BY75" s="1005"/>
      <c r="BZ75" s="1005"/>
      <c r="CA75" s="1005"/>
      <c r="CB75" s="1005"/>
      <c r="CC75" s="1005"/>
      <c r="CD75" s="1005"/>
      <c r="CE75" s="1005"/>
      <c r="CF75" s="1005"/>
      <c r="CG75" s="1005"/>
      <c r="CH75" s="1005"/>
      <c r="CI75" s="1005"/>
      <c r="CJ75" s="1005"/>
      <c r="CK75" s="1005"/>
      <c r="CL75" s="1005"/>
      <c r="CM75" s="1005"/>
      <c r="CN75" s="1005"/>
      <c r="CO75" s="1005"/>
      <c r="CP75" s="1005"/>
      <c r="CQ75" s="1005"/>
      <c r="CR75" s="1005"/>
      <c r="CS75" s="1005"/>
      <c r="CT75" s="1005"/>
      <c r="CU75" s="1005"/>
      <c r="CV75" s="1005"/>
      <c r="CW75" s="1005"/>
      <c r="CX75" s="1005"/>
      <c r="CY75" s="1005"/>
      <c r="CZ75" s="1005"/>
      <c r="DA75" s="1005"/>
      <c r="DB75" s="1005"/>
      <c r="DC75" s="1005"/>
      <c r="DD75" s="1005"/>
      <c r="DE75" s="1005"/>
      <c r="DF75" s="1005"/>
      <c r="DG75" s="1005"/>
      <c r="DH75" s="1005"/>
      <c r="DI75" s="1005"/>
      <c r="DJ75" s="1005"/>
      <c r="DK75" s="1005"/>
      <c r="DL75" s="1005"/>
      <c r="DM75" s="1005"/>
      <c r="DN75" s="1005"/>
      <c r="DO75" s="1005"/>
      <c r="DP75" s="1005"/>
      <c r="DQ75" s="1005"/>
      <c r="DR75" s="1005"/>
      <c r="DS75" s="1005"/>
      <c r="DT75" s="1005"/>
      <c r="DU75" s="1005"/>
      <c r="DV75" s="1005"/>
      <c r="DW75" s="1005"/>
      <c r="DX75" s="1005"/>
      <c r="DY75" s="1005"/>
      <c r="DZ75" s="1005"/>
      <c r="EA75" s="1005"/>
      <c r="EB75" s="1005"/>
      <c r="EC75" s="1005"/>
      <c r="ED75" s="1005"/>
      <c r="EE75" s="1005"/>
      <c r="EF75" s="1005"/>
      <c r="EG75" s="1005"/>
      <c r="EH75" s="1005"/>
      <c r="EI75" s="1005"/>
      <c r="EJ75" s="1005"/>
      <c r="EK75" s="1005"/>
      <c r="EL75" s="1005"/>
      <c r="EM75" s="1005"/>
      <c r="EN75" s="1005"/>
      <c r="EO75" s="1005"/>
      <c r="EP75" s="1005"/>
      <c r="EQ75" s="1005"/>
      <c r="ER75" s="1005"/>
      <c r="ES75" s="1005"/>
      <c r="ET75" s="1005"/>
      <c r="EU75" s="1005"/>
      <c r="EV75" s="1005"/>
      <c r="EW75" s="1005"/>
      <c r="EX75" s="1005"/>
      <c r="EY75" s="1005"/>
      <c r="EZ75" s="1005"/>
      <c r="FA75" s="1005"/>
      <c r="FB75" s="1005"/>
      <c r="FC75" s="1005"/>
      <c r="FD75" s="1005"/>
      <c r="FE75" s="1005"/>
      <c r="FF75" s="1005"/>
      <c r="FG75" s="1005"/>
      <c r="FH75" s="1005"/>
      <c r="FI75" s="1005"/>
      <c r="FJ75" s="1005"/>
      <c r="FK75" s="1005"/>
      <c r="FL75" s="1005"/>
      <c r="FM75" s="1005"/>
      <c r="FN75" s="1005"/>
      <c r="FO75" s="1005"/>
      <c r="FP75" s="1005"/>
      <c r="FQ75" s="1005"/>
      <c r="FR75" s="1005"/>
      <c r="FS75" s="1005"/>
      <c r="FT75" s="1005"/>
      <c r="FU75" s="1005"/>
      <c r="FV75" s="1005"/>
      <c r="FW75" s="1005"/>
      <c r="FX75" s="1005"/>
      <c r="FY75" s="1005"/>
      <c r="FZ75" s="1005"/>
      <c r="GA75" s="1005"/>
      <c r="GB75" s="1005"/>
      <c r="GC75" s="1005"/>
      <c r="GD75" s="1005"/>
      <c r="GE75" s="1005"/>
      <c r="GF75" s="1005"/>
      <c r="GG75" s="1005"/>
      <c r="GH75" s="1005"/>
      <c r="GI75" s="1005"/>
      <c r="GJ75" s="1005"/>
      <c r="GK75" s="1005"/>
      <c r="GL75" s="1005"/>
      <c r="GM75" s="1005"/>
      <c r="GN75" s="1005"/>
      <c r="GO75" s="1005"/>
      <c r="GP75" s="1005"/>
      <c r="GQ75" s="1005"/>
      <c r="GR75" s="1005"/>
      <c r="GS75" s="1005"/>
      <c r="GT75" s="1005"/>
      <c r="GU75" s="1005"/>
      <c r="GV75" s="1005"/>
      <c r="GW75" s="1005"/>
      <c r="GX75" s="1005"/>
      <c r="GY75" s="1005"/>
      <c r="GZ75" s="1005"/>
      <c r="HA75" s="1005"/>
      <c r="HB75" s="1005"/>
      <c r="HC75" s="1005"/>
      <c r="HD75" s="1005"/>
      <c r="HE75" s="1005"/>
      <c r="HF75" s="1005"/>
      <c r="HG75" s="1005"/>
      <c r="HH75" s="1005"/>
      <c r="HI75" s="1005"/>
      <c r="HJ75" s="1005"/>
      <c r="HK75" s="1005"/>
      <c r="HL75" s="1005"/>
      <c r="HM75" s="1005"/>
      <c r="HN75" s="1005"/>
      <c r="HO75" s="1005"/>
      <c r="HP75" s="1005"/>
      <c r="HQ75" s="1005"/>
      <c r="HR75" s="1005"/>
      <c r="HS75" s="1005"/>
      <c r="HT75" s="1005"/>
      <c r="HU75" s="1005"/>
      <c r="HV75" s="1005"/>
      <c r="HW75" s="1005"/>
      <c r="HX75" s="1005"/>
      <c r="HY75" s="1005"/>
      <c r="HZ75" s="1005"/>
      <c r="IA75" s="1005"/>
      <c r="IB75" s="1005"/>
      <c r="IC75" s="1005"/>
      <c r="ID75" s="1005"/>
      <c r="IE75" s="1005"/>
      <c r="IF75" s="1005"/>
      <c r="IG75" s="1005"/>
      <c r="IH75" s="1005"/>
      <c r="II75" s="1005"/>
      <c r="IJ75" s="1005"/>
      <c r="IK75" s="1005"/>
      <c r="IL75" s="1005"/>
      <c r="IM75" s="1005"/>
      <c r="IN75" s="1005"/>
      <c r="IO75" s="1005"/>
      <c r="IP75" s="1005"/>
      <c r="IQ75" s="1005"/>
      <c r="IR75" s="1005"/>
      <c r="IS75" s="1005"/>
      <c r="IT75" s="1005"/>
      <c r="IU75" s="1005"/>
      <c r="IV75" s="1005"/>
    </row>
    <row r="76" spans="1:256" s="1127" customFormat="1" ht="39.75" customHeight="1">
      <c r="A76" s="1005"/>
      <c r="B76" s="2742"/>
      <c r="C76" s="3170"/>
      <c r="D76" s="3170"/>
      <c r="E76" s="3170"/>
      <c r="F76" s="3170"/>
      <c r="G76" s="3170"/>
      <c r="H76" s="3170"/>
      <c r="I76" s="3170"/>
      <c r="J76" s="3170"/>
      <c r="K76" s="3170"/>
      <c r="L76" s="3170"/>
      <c r="M76" s="3170"/>
      <c r="N76" s="3170"/>
      <c r="O76" s="3170"/>
      <c r="P76" s="3170"/>
      <c r="Q76" s="3170"/>
      <c r="R76" s="3170"/>
      <c r="S76" s="3170"/>
      <c r="T76" s="2744"/>
      <c r="U76" s="2790"/>
      <c r="V76" s="2818"/>
      <c r="W76" s="2819"/>
      <c r="X76" s="2820"/>
      <c r="Y76" s="1059"/>
      <c r="Z76" s="1060"/>
      <c r="AA76" s="1061"/>
      <c r="AB76" s="1062"/>
      <c r="AC76" s="1063"/>
      <c r="AD76" s="1063"/>
      <c r="AE76" s="3180"/>
      <c r="AF76" s="3181"/>
      <c r="AG76" s="3181"/>
      <c r="AH76" s="3182"/>
      <c r="AI76" s="1064"/>
      <c r="AJ76" s="1064"/>
      <c r="AK76" s="2807"/>
      <c r="AL76" s="3186"/>
      <c r="AM76" s="3186"/>
      <c r="AN76" s="2809"/>
      <c r="AO76" s="2821"/>
      <c r="AP76" s="2822"/>
      <c r="AQ76" s="2823"/>
      <c r="AR76" s="2824"/>
      <c r="AS76" s="2824"/>
      <c r="AT76" s="2824"/>
      <c r="AU76" s="2824"/>
      <c r="AV76" s="2825"/>
      <c r="AW76" s="1053"/>
      <c r="AX76" s="1054"/>
      <c r="AY76" s="1065"/>
      <c r="AZ76" s="1056"/>
      <c r="BA76" s="1066"/>
      <c r="BB76" s="1058"/>
      <c r="BC76" s="1058"/>
      <c r="BD76" s="1005"/>
      <c r="BE76" s="1005"/>
      <c r="BF76" s="1005"/>
      <c r="BG76" s="1005"/>
      <c r="BH76" s="1005"/>
      <c r="BI76" s="1005"/>
      <c r="BJ76" s="1005"/>
      <c r="BK76" s="1005"/>
      <c r="BL76" s="1005"/>
      <c r="BM76" s="1005"/>
      <c r="BN76" s="1005"/>
      <c r="BO76" s="1005"/>
      <c r="BP76" s="1005"/>
      <c r="BQ76" s="1005"/>
      <c r="BR76" s="1005"/>
      <c r="BS76" s="1005"/>
      <c r="BT76" s="1005"/>
      <c r="BU76" s="1005"/>
      <c r="BV76" s="1005"/>
      <c r="BW76" s="1005"/>
      <c r="BX76" s="1005"/>
      <c r="BY76" s="1005"/>
      <c r="BZ76" s="1005"/>
      <c r="CA76" s="1005"/>
      <c r="CB76" s="1005"/>
      <c r="CC76" s="1005"/>
      <c r="CD76" s="1005"/>
      <c r="CE76" s="1005"/>
      <c r="CF76" s="1005"/>
      <c r="CG76" s="1005"/>
      <c r="CH76" s="1005"/>
      <c r="CI76" s="1005"/>
      <c r="CJ76" s="1005"/>
      <c r="CK76" s="1005"/>
      <c r="CL76" s="1005"/>
      <c r="CM76" s="1005"/>
      <c r="CN76" s="1005"/>
      <c r="CO76" s="1005"/>
      <c r="CP76" s="1005"/>
      <c r="CQ76" s="1005"/>
      <c r="CR76" s="1005"/>
      <c r="CS76" s="1005"/>
      <c r="CT76" s="1005"/>
      <c r="CU76" s="1005"/>
      <c r="CV76" s="1005"/>
      <c r="CW76" s="1005"/>
      <c r="CX76" s="1005"/>
      <c r="CY76" s="1005"/>
      <c r="CZ76" s="1005"/>
      <c r="DA76" s="1005"/>
      <c r="DB76" s="1005"/>
      <c r="DC76" s="1005"/>
      <c r="DD76" s="1005"/>
      <c r="DE76" s="1005"/>
      <c r="DF76" s="1005"/>
      <c r="DG76" s="1005"/>
      <c r="DH76" s="1005"/>
      <c r="DI76" s="1005"/>
      <c r="DJ76" s="1005"/>
      <c r="DK76" s="1005"/>
      <c r="DL76" s="1005"/>
      <c r="DM76" s="1005"/>
      <c r="DN76" s="1005"/>
      <c r="DO76" s="1005"/>
      <c r="DP76" s="1005"/>
      <c r="DQ76" s="1005"/>
      <c r="DR76" s="1005"/>
      <c r="DS76" s="1005"/>
      <c r="DT76" s="1005"/>
      <c r="DU76" s="1005"/>
      <c r="DV76" s="1005"/>
      <c r="DW76" s="1005"/>
      <c r="DX76" s="1005"/>
      <c r="DY76" s="1005"/>
      <c r="DZ76" s="1005"/>
      <c r="EA76" s="1005"/>
      <c r="EB76" s="1005"/>
      <c r="EC76" s="1005"/>
      <c r="ED76" s="1005"/>
      <c r="EE76" s="1005"/>
      <c r="EF76" s="1005"/>
      <c r="EG76" s="1005"/>
      <c r="EH76" s="1005"/>
      <c r="EI76" s="1005"/>
      <c r="EJ76" s="1005"/>
      <c r="EK76" s="1005"/>
      <c r="EL76" s="1005"/>
      <c r="EM76" s="1005"/>
      <c r="EN76" s="1005"/>
      <c r="EO76" s="1005"/>
      <c r="EP76" s="1005"/>
      <c r="EQ76" s="1005"/>
      <c r="ER76" s="1005"/>
      <c r="ES76" s="1005"/>
      <c r="ET76" s="1005"/>
      <c r="EU76" s="1005"/>
      <c r="EV76" s="1005"/>
      <c r="EW76" s="1005"/>
      <c r="EX76" s="1005"/>
      <c r="EY76" s="1005"/>
      <c r="EZ76" s="1005"/>
      <c r="FA76" s="1005"/>
      <c r="FB76" s="1005"/>
      <c r="FC76" s="1005"/>
      <c r="FD76" s="1005"/>
      <c r="FE76" s="1005"/>
      <c r="FF76" s="1005"/>
      <c r="FG76" s="1005"/>
      <c r="FH76" s="1005"/>
      <c r="FI76" s="1005"/>
      <c r="FJ76" s="1005"/>
      <c r="FK76" s="1005"/>
      <c r="FL76" s="1005"/>
      <c r="FM76" s="1005"/>
      <c r="FN76" s="1005"/>
      <c r="FO76" s="1005"/>
      <c r="FP76" s="1005"/>
      <c r="FQ76" s="1005"/>
      <c r="FR76" s="1005"/>
      <c r="FS76" s="1005"/>
      <c r="FT76" s="1005"/>
      <c r="FU76" s="1005"/>
      <c r="FV76" s="1005"/>
      <c r="FW76" s="1005"/>
      <c r="FX76" s="1005"/>
      <c r="FY76" s="1005"/>
      <c r="FZ76" s="1005"/>
      <c r="GA76" s="1005"/>
      <c r="GB76" s="1005"/>
      <c r="GC76" s="1005"/>
      <c r="GD76" s="1005"/>
      <c r="GE76" s="1005"/>
      <c r="GF76" s="1005"/>
      <c r="GG76" s="1005"/>
      <c r="GH76" s="1005"/>
      <c r="GI76" s="1005"/>
      <c r="GJ76" s="1005"/>
      <c r="GK76" s="1005"/>
      <c r="GL76" s="1005"/>
      <c r="GM76" s="1005"/>
      <c r="GN76" s="1005"/>
      <c r="GO76" s="1005"/>
      <c r="GP76" s="1005"/>
      <c r="GQ76" s="1005"/>
      <c r="GR76" s="1005"/>
      <c r="GS76" s="1005"/>
      <c r="GT76" s="1005"/>
      <c r="GU76" s="1005"/>
      <c r="GV76" s="1005"/>
      <c r="GW76" s="1005"/>
      <c r="GX76" s="1005"/>
      <c r="GY76" s="1005"/>
      <c r="GZ76" s="1005"/>
      <c r="HA76" s="1005"/>
      <c r="HB76" s="1005"/>
      <c r="HC76" s="1005"/>
      <c r="HD76" s="1005"/>
      <c r="HE76" s="1005"/>
      <c r="HF76" s="1005"/>
      <c r="HG76" s="1005"/>
      <c r="HH76" s="1005"/>
      <c r="HI76" s="1005"/>
      <c r="HJ76" s="1005"/>
      <c r="HK76" s="1005"/>
      <c r="HL76" s="1005"/>
      <c r="HM76" s="1005"/>
      <c r="HN76" s="1005"/>
      <c r="HO76" s="1005"/>
      <c r="HP76" s="1005"/>
      <c r="HQ76" s="1005"/>
      <c r="HR76" s="1005"/>
      <c r="HS76" s="1005"/>
      <c r="HT76" s="1005"/>
      <c r="HU76" s="1005"/>
      <c r="HV76" s="1005"/>
      <c r="HW76" s="1005"/>
      <c r="HX76" s="1005"/>
      <c r="HY76" s="1005"/>
      <c r="HZ76" s="1005"/>
      <c r="IA76" s="1005"/>
      <c r="IB76" s="1005"/>
      <c r="IC76" s="1005"/>
      <c r="ID76" s="1005"/>
      <c r="IE76" s="1005"/>
      <c r="IF76" s="1005"/>
      <c r="IG76" s="1005"/>
      <c r="IH76" s="1005"/>
      <c r="II76" s="1005"/>
      <c r="IJ76" s="1005"/>
      <c r="IK76" s="1005"/>
      <c r="IL76" s="1005"/>
      <c r="IM76" s="1005"/>
      <c r="IN76" s="1005"/>
      <c r="IO76" s="1005"/>
      <c r="IP76" s="1005"/>
      <c r="IQ76" s="1005"/>
      <c r="IR76" s="1005"/>
      <c r="IS76" s="1005"/>
      <c r="IT76" s="1005"/>
      <c r="IU76" s="1005"/>
      <c r="IV76" s="1005"/>
    </row>
    <row r="77" spans="1:256" s="1127" customFormat="1" ht="39.75" customHeight="1" thickBot="1">
      <c r="A77" s="1005"/>
      <c r="B77" s="2745"/>
      <c r="C77" s="2746"/>
      <c r="D77" s="2746"/>
      <c r="E77" s="2746"/>
      <c r="F77" s="2746"/>
      <c r="G77" s="2746"/>
      <c r="H77" s="2746"/>
      <c r="I77" s="2746"/>
      <c r="J77" s="2746"/>
      <c r="K77" s="2746"/>
      <c r="L77" s="2746"/>
      <c r="M77" s="2746"/>
      <c r="N77" s="2746"/>
      <c r="O77" s="2746"/>
      <c r="P77" s="2746"/>
      <c r="Q77" s="2746"/>
      <c r="R77" s="2746"/>
      <c r="S77" s="2746"/>
      <c r="T77" s="2747"/>
      <c r="U77" s="2791"/>
      <c r="V77" s="2826"/>
      <c r="W77" s="2827"/>
      <c r="X77" s="2828"/>
      <c r="Y77" s="1067"/>
      <c r="Z77" s="1068"/>
      <c r="AA77" s="1069"/>
      <c r="AB77" s="1070"/>
      <c r="AC77" s="1063"/>
      <c r="AD77" s="1063"/>
      <c r="AE77" s="3180"/>
      <c r="AF77" s="3181"/>
      <c r="AG77" s="3181"/>
      <c r="AH77" s="3182"/>
      <c r="AI77" s="1064"/>
      <c r="AJ77" s="1064"/>
      <c r="AK77" s="2807"/>
      <c r="AL77" s="3186"/>
      <c r="AM77" s="3186"/>
      <c r="AN77" s="2809"/>
      <c r="AO77" s="2821"/>
      <c r="AP77" s="2822"/>
      <c r="AQ77" s="2823"/>
      <c r="AR77" s="2824"/>
      <c r="AS77" s="2824"/>
      <c r="AT77" s="2824"/>
      <c r="AU77" s="2824"/>
      <c r="AV77" s="2825"/>
      <c r="AW77" s="1053"/>
      <c r="AX77" s="1054"/>
      <c r="AY77" s="1065"/>
      <c r="AZ77" s="1056"/>
      <c r="BA77" s="1066"/>
      <c r="BB77" s="1058"/>
      <c r="BC77" s="1058"/>
      <c r="BD77" s="1005"/>
      <c r="BE77" s="1005"/>
      <c r="BF77" s="1005"/>
      <c r="BG77" s="1005"/>
      <c r="BH77" s="1005"/>
      <c r="BI77" s="1005"/>
      <c r="BJ77" s="1005"/>
      <c r="BK77" s="1005"/>
      <c r="BL77" s="1005"/>
      <c r="BM77" s="1005"/>
      <c r="BN77" s="1005"/>
      <c r="BO77" s="1005"/>
      <c r="BP77" s="1005"/>
      <c r="BQ77" s="1005"/>
      <c r="BR77" s="1005"/>
      <c r="BS77" s="1005"/>
      <c r="BT77" s="1005"/>
      <c r="BU77" s="1005"/>
      <c r="BV77" s="1005"/>
      <c r="BW77" s="1005"/>
      <c r="BX77" s="1005"/>
      <c r="BY77" s="1005"/>
      <c r="BZ77" s="1005"/>
      <c r="CA77" s="1005"/>
      <c r="CB77" s="1005"/>
      <c r="CC77" s="1005"/>
      <c r="CD77" s="1005"/>
      <c r="CE77" s="1005"/>
      <c r="CF77" s="1005"/>
      <c r="CG77" s="1005"/>
      <c r="CH77" s="1005"/>
      <c r="CI77" s="1005"/>
      <c r="CJ77" s="1005"/>
      <c r="CK77" s="1005"/>
      <c r="CL77" s="1005"/>
      <c r="CM77" s="1005"/>
      <c r="CN77" s="1005"/>
      <c r="CO77" s="1005"/>
      <c r="CP77" s="1005"/>
      <c r="CQ77" s="1005"/>
      <c r="CR77" s="1005"/>
      <c r="CS77" s="1005"/>
      <c r="CT77" s="1005"/>
      <c r="CU77" s="1005"/>
      <c r="CV77" s="1005"/>
      <c r="CW77" s="1005"/>
      <c r="CX77" s="1005"/>
      <c r="CY77" s="1005"/>
      <c r="CZ77" s="1005"/>
      <c r="DA77" s="1005"/>
      <c r="DB77" s="1005"/>
      <c r="DC77" s="1005"/>
      <c r="DD77" s="1005"/>
      <c r="DE77" s="1005"/>
      <c r="DF77" s="1005"/>
      <c r="DG77" s="1005"/>
      <c r="DH77" s="1005"/>
      <c r="DI77" s="1005"/>
      <c r="DJ77" s="1005"/>
      <c r="DK77" s="1005"/>
      <c r="DL77" s="1005"/>
      <c r="DM77" s="1005"/>
      <c r="DN77" s="1005"/>
      <c r="DO77" s="1005"/>
      <c r="DP77" s="1005"/>
      <c r="DQ77" s="1005"/>
      <c r="DR77" s="1005"/>
      <c r="DS77" s="1005"/>
      <c r="DT77" s="1005"/>
      <c r="DU77" s="1005"/>
      <c r="DV77" s="1005"/>
      <c r="DW77" s="1005"/>
      <c r="DX77" s="1005"/>
      <c r="DY77" s="1005"/>
      <c r="DZ77" s="1005"/>
      <c r="EA77" s="1005"/>
      <c r="EB77" s="1005"/>
      <c r="EC77" s="1005"/>
      <c r="ED77" s="1005"/>
      <c r="EE77" s="1005"/>
      <c r="EF77" s="1005"/>
      <c r="EG77" s="1005"/>
      <c r="EH77" s="1005"/>
      <c r="EI77" s="1005"/>
      <c r="EJ77" s="1005"/>
      <c r="EK77" s="1005"/>
      <c r="EL77" s="1005"/>
      <c r="EM77" s="1005"/>
      <c r="EN77" s="1005"/>
      <c r="EO77" s="1005"/>
      <c r="EP77" s="1005"/>
      <c r="EQ77" s="1005"/>
      <c r="ER77" s="1005"/>
      <c r="ES77" s="1005"/>
      <c r="ET77" s="1005"/>
      <c r="EU77" s="1005"/>
      <c r="EV77" s="1005"/>
      <c r="EW77" s="1005"/>
      <c r="EX77" s="1005"/>
      <c r="EY77" s="1005"/>
      <c r="EZ77" s="1005"/>
      <c r="FA77" s="1005"/>
      <c r="FB77" s="1005"/>
      <c r="FC77" s="1005"/>
      <c r="FD77" s="1005"/>
      <c r="FE77" s="1005"/>
      <c r="FF77" s="1005"/>
      <c r="FG77" s="1005"/>
      <c r="FH77" s="1005"/>
      <c r="FI77" s="1005"/>
      <c r="FJ77" s="1005"/>
      <c r="FK77" s="1005"/>
      <c r="FL77" s="1005"/>
      <c r="FM77" s="1005"/>
      <c r="FN77" s="1005"/>
      <c r="FO77" s="1005"/>
      <c r="FP77" s="1005"/>
      <c r="FQ77" s="1005"/>
      <c r="FR77" s="1005"/>
      <c r="FS77" s="1005"/>
      <c r="FT77" s="1005"/>
      <c r="FU77" s="1005"/>
      <c r="FV77" s="1005"/>
      <c r="FW77" s="1005"/>
      <c r="FX77" s="1005"/>
      <c r="FY77" s="1005"/>
      <c r="FZ77" s="1005"/>
      <c r="GA77" s="1005"/>
      <c r="GB77" s="1005"/>
      <c r="GC77" s="1005"/>
      <c r="GD77" s="1005"/>
      <c r="GE77" s="1005"/>
      <c r="GF77" s="1005"/>
      <c r="GG77" s="1005"/>
      <c r="GH77" s="1005"/>
      <c r="GI77" s="1005"/>
      <c r="GJ77" s="1005"/>
      <c r="GK77" s="1005"/>
      <c r="GL77" s="1005"/>
      <c r="GM77" s="1005"/>
      <c r="GN77" s="1005"/>
      <c r="GO77" s="1005"/>
      <c r="GP77" s="1005"/>
      <c r="GQ77" s="1005"/>
      <c r="GR77" s="1005"/>
      <c r="GS77" s="1005"/>
      <c r="GT77" s="1005"/>
      <c r="GU77" s="1005"/>
      <c r="GV77" s="1005"/>
      <c r="GW77" s="1005"/>
      <c r="GX77" s="1005"/>
      <c r="GY77" s="1005"/>
      <c r="GZ77" s="1005"/>
      <c r="HA77" s="1005"/>
      <c r="HB77" s="1005"/>
      <c r="HC77" s="1005"/>
      <c r="HD77" s="1005"/>
      <c r="HE77" s="1005"/>
      <c r="HF77" s="1005"/>
      <c r="HG77" s="1005"/>
      <c r="HH77" s="1005"/>
      <c r="HI77" s="1005"/>
      <c r="HJ77" s="1005"/>
      <c r="HK77" s="1005"/>
      <c r="HL77" s="1005"/>
      <c r="HM77" s="1005"/>
      <c r="HN77" s="1005"/>
      <c r="HO77" s="1005"/>
      <c r="HP77" s="1005"/>
      <c r="HQ77" s="1005"/>
      <c r="HR77" s="1005"/>
      <c r="HS77" s="1005"/>
      <c r="HT77" s="1005"/>
      <c r="HU77" s="1005"/>
      <c r="HV77" s="1005"/>
      <c r="HW77" s="1005"/>
      <c r="HX77" s="1005"/>
      <c r="HY77" s="1005"/>
      <c r="HZ77" s="1005"/>
      <c r="IA77" s="1005"/>
      <c r="IB77" s="1005"/>
      <c r="IC77" s="1005"/>
      <c r="ID77" s="1005"/>
      <c r="IE77" s="1005"/>
      <c r="IF77" s="1005"/>
      <c r="IG77" s="1005"/>
      <c r="IH77" s="1005"/>
      <c r="II77" s="1005"/>
      <c r="IJ77" s="1005"/>
      <c r="IK77" s="1005"/>
      <c r="IL77" s="1005"/>
      <c r="IM77" s="1005"/>
      <c r="IN77" s="1005"/>
      <c r="IO77" s="1005"/>
      <c r="IP77" s="1005"/>
      <c r="IQ77" s="1005"/>
      <c r="IR77" s="1005"/>
      <c r="IS77" s="1005"/>
      <c r="IT77" s="1005"/>
      <c r="IU77" s="1005"/>
      <c r="IV77" s="1005"/>
    </row>
    <row r="78" spans="1:256" s="1127" customFormat="1" ht="39.75" customHeight="1" thickTop="1">
      <c r="A78" s="1005"/>
      <c r="B78" s="2739" t="s">
        <v>61</v>
      </c>
      <c r="C78" s="2740"/>
      <c r="D78" s="2740"/>
      <c r="E78" s="2740"/>
      <c r="F78" s="2740"/>
      <c r="G78" s="2740"/>
      <c r="H78" s="2740"/>
      <c r="I78" s="2740"/>
      <c r="J78" s="2740"/>
      <c r="K78" s="2740"/>
      <c r="L78" s="2740"/>
      <c r="M78" s="2740"/>
      <c r="N78" s="2740"/>
      <c r="O78" s="2740"/>
      <c r="P78" s="2740"/>
      <c r="Q78" s="2740"/>
      <c r="R78" s="2740"/>
      <c r="S78" s="2740"/>
      <c r="T78" s="2741"/>
      <c r="U78" s="2789"/>
      <c r="V78" s="2792"/>
      <c r="W78" s="2793"/>
      <c r="X78" s="2794"/>
      <c r="Y78" s="1048"/>
      <c r="Z78" s="1049"/>
      <c r="AA78" s="1050"/>
      <c r="AB78" s="1051"/>
      <c r="AC78" s="1063"/>
      <c r="AD78" s="1063"/>
      <c r="AE78" s="3180"/>
      <c r="AF78" s="3181"/>
      <c r="AG78" s="3181"/>
      <c r="AH78" s="3182"/>
      <c r="AI78" s="1064"/>
      <c r="AJ78" s="1064"/>
      <c r="AK78" s="2807"/>
      <c r="AL78" s="3186"/>
      <c r="AM78" s="3186"/>
      <c r="AN78" s="2809"/>
      <c r="AO78" s="2821"/>
      <c r="AP78" s="2822"/>
      <c r="AQ78" s="2823"/>
      <c r="AR78" s="2824"/>
      <c r="AS78" s="2824"/>
      <c r="AT78" s="2824"/>
      <c r="AU78" s="2824"/>
      <c r="AV78" s="2825"/>
      <c r="AW78" s="1053"/>
      <c r="AX78" s="1054"/>
      <c r="AY78" s="1065"/>
      <c r="AZ78" s="1056"/>
      <c r="BA78" s="1066"/>
      <c r="BB78" s="1058"/>
      <c r="BC78" s="1058"/>
      <c r="BD78" s="1005"/>
      <c r="BE78" s="1005"/>
      <c r="BF78" s="1005"/>
      <c r="BG78" s="1005"/>
      <c r="BH78" s="1005"/>
      <c r="BI78" s="1005"/>
      <c r="BJ78" s="1005"/>
      <c r="BK78" s="1005"/>
      <c r="BL78" s="1005"/>
      <c r="BM78" s="1005"/>
      <c r="BN78" s="1005"/>
      <c r="BO78" s="1005"/>
      <c r="BP78" s="1005"/>
      <c r="BQ78" s="1005"/>
      <c r="BR78" s="1005"/>
      <c r="BS78" s="1005"/>
      <c r="BT78" s="1005"/>
      <c r="BU78" s="1005"/>
      <c r="BV78" s="1005"/>
      <c r="BW78" s="1005"/>
      <c r="BX78" s="1005"/>
      <c r="BY78" s="1005"/>
      <c r="BZ78" s="1005"/>
      <c r="CA78" s="1005"/>
      <c r="CB78" s="1005"/>
      <c r="CC78" s="1005"/>
      <c r="CD78" s="1005"/>
      <c r="CE78" s="1005"/>
      <c r="CF78" s="1005"/>
      <c r="CG78" s="1005"/>
      <c r="CH78" s="1005"/>
      <c r="CI78" s="1005"/>
      <c r="CJ78" s="1005"/>
      <c r="CK78" s="1005"/>
      <c r="CL78" s="1005"/>
      <c r="CM78" s="1005"/>
      <c r="CN78" s="1005"/>
      <c r="CO78" s="1005"/>
      <c r="CP78" s="1005"/>
      <c r="CQ78" s="1005"/>
      <c r="CR78" s="1005"/>
      <c r="CS78" s="1005"/>
      <c r="CT78" s="1005"/>
      <c r="CU78" s="1005"/>
      <c r="CV78" s="1005"/>
      <c r="CW78" s="1005"/>
      <c r="CX78" s="1005"/>
      <c r="CY78" s="1005"/>
      <c r="CZ78" s="1005"/>
      <c r="DA78" s="1005"/>
      <c r="DB78" s="1005"/>
      <c r="DC78" s="1005"/>
      <c r="DD78" s="1005"/>
      <c r="DE78" s="1005"/>
      <c r="DF78" s="1005"/>
      <c r="DG78" s="1005"/>
      <c r="DH78" s="1005"/>
      <c r="DI78" s="1005"/>
      <c r="DJ78" s="1005"/>
      <c r="DK78" s="1005"/>
      <c r="DL78" s="1005"/>
      <c r="DM78" s="1005"/>
      <c r="DN78" s="1005"/>
      <c r="DO78" s="1005"/>
      <c r="DP78" s="1005"/>
      <c r="DQ78" s="1005"/>
      <c r="DR78" s="1005"/>
      <c r="DS78" s="1005"/>
      <c r="DT78" s="1005"/>
      <c r="DU78" s="1005"/>
      <c r="DV78" s="1005"/>
      <c r="DW78" s="1005"/>
      <c r="DX78" s="1005"/>
      <c r="DY78" s="1005"/>
      <c r="DZ78" s="1005"/>
      <c r="EA78" s="1005"/>
      <c r="EB78" s="1005"/>
      <c r="EC78" s="1005"/>
      <c r="ED78" s="1005"/>
      <c r="EE78" s="1005"/>
      <c r="EF78" s="1005"/>
      <c r="EG78" s="1005"/>
      <c r="EH78" s="1005"/>
      <c r="EI78" s="1005"/>
      <c r="EJ78" s="1005"/>
      <c r="EK78" s="1005"/>
      <c r="EL78" s="1005"/>
      <c r="EM78" s="1005"/>
      <c r="EN78" s="1005"/>
      <c r="EO78" s="1005"/>
      <c r="EP78" s="1005"/>
      <c r="EQ78" s="1005"/>
      <c r="ER78" s="1005"/>
      <c r="ES78" s="1005"/>
      <c r="ET78" s="1005"/>
      <c r="EU78" s="1005"/>
      <c r="EV78" s="1005"/>
      <c r="EW78" s="1005"/>
      <c r="EX78" s="1005"/>
      <c r="EY78" s="1005"/>
      <c r="EZ78" s="1005"/>
      <c r="FA78" s="1005"/>
      <c r="FB78" s="1005"/>
      <c r="FC78" s="1005"/>
      <c r="FD78" s="1005"/>
      <c r="FE78" s="1005"/>
      <c r="FF78" s="1005"/>
      <c r="FG78" s="1005"/>
      <c r="FH78" s="1005"/>
      <c r="FI78" s="1005"/>
      <c r="FJ78" s="1005"/>
      <c r="FK78" s="1005"/>
      <c r="FL78" s="1005"/>
      <c r="FM78" s="1005"/>
      <c r="FN78" s="1005"/>
      <c r="FO78" s="1005"/>
      <c r="FP78" s="1005"/>
      <c r="FQ78" s="1005"/>
      <c r="FR78" s="1005"/>
      <c r="FS78" s="1005"/>
      <c r="FT78" s="1005"/>
      <c r="FU78" s="1005"/>
      <c r="FV78" s="1005"/>
      <c r="FW78" s="1005"/>
      <c r="FX78" s="1005"/>
      <c r="FY78" s="1005"/>
      <c r="FZ78" s="1005"/>
      <c r="GA78" s="1005"/>
      <c r="GB78" s="1005"/>
      <c r="GC78" s="1005"/>
      <c r="GD78" s="1005"/>
      <c r="GE78" s="1005"/>
      <c r="GF78" s="1005"/>
      <c r="GG78" s="1005"/>
      <c r="GH78" s="1005"/>
      <c r="GI78" s="1005"/>
      <c r="GJ78" s="1005"/>
      <c r="GK78" s="1005"/>
      <c r="GL78" s="1005"/>
      <c r="GM78" s="1005"/>
      <c r="GN78" s="1005"/>
      <c r="GO78" s="1005"/>
      <c r="GP78" s="1005"/>
      <c r="GQ78" s="1005"/>
      <c r="GR78" s="1005"/>
      <c r="GS78" s="1005"/>
      <c r="GT78" s="1005"/>
      <c r="GU78" s="1005"/>
      <c r="GV78" s="1005"/>
      <c r="GW78" s="1005"/>
      <c r="GX78" s="1005"/>
      <c r="GY78" s="1005"/>
      <c r="GZ78" s="1005"/>
      <c r="HA78" s="1005"/>
      <c r="HB78" s="1005"/>
      <c r="HC78" s="1005"/>
      <c r="HD78" s="1005"/>
      <c r="HE78" s="1005"/>
      <c r="HF78" s="1005"/>
      <c r="HG78" s="1005"/>
      <c r="HH78" s="1005"/>
      <c r="HI78" s="1005"/>
      <c r="HJ78" s="1005"/>
      <c r="HK78" s="1005"/>
      <c r="HL78" s="1005"/>
      <c r="HM78" s="1005"/>
      <c r="HN78" s="1005"/>
      <c r="HO78" s="1005"/>
      <c r="HP78" s="1005"/>
      <c r="HQ78" s="1005"/>
      <c r="HR78" s="1005"/>
      <c r="HS78" s="1005"/>
      <c r="HT78" s="1005"/>
      <c r="HU78" s="1005"/>
      <c r="HV78" s="1005"/>
      <c r="HW78" s="1005"/>
      <c r="HX78" s="1005"/>
      <c r="HY78" s="1005"/>
      <c r="HZ78" s="1005"/>
      <c r="IA78" s="1005"/>
      <c r="IB78" s="1005"/>
      <c r="IC78" s="1005"/>
      <c r="ID78" s="1005"/>
      <c r="IE78" s="1005"/>
      <c r="IF78" s="1005"/>
      <c r="IG78" s="1005"/>
      <c r="IH78" s="1005"/>
      <c r="II78" s="1005"/>
      <c r="IJ78" s="1005"/>
      <c r="IK78" s="1005"/>
      <c r="IL78" s="1005"/>
      <c r="IM78" s="1005"/>
      <c r="IN78" s="1005"/>
      <c r="IO78" s="1005"/>
      <c r="IP78" s="1005"/>
      <c r="IQ78" s="1005"/>
      <c r="IR78" s="1005"/>
      <c r="IS78" s="1005"/>
      <c r="IT78" s="1005"/>
      <c r="IU78" s="1005"/>
      <c r="IV78" s="1005"/>
    </row>
    <row r="79" spans="1:256" s="1127" customFormat="1" ht="39.75" customHeight="1" thickBot="1">
      <c r="A79" s="1005"/>
      <c r="B79" s="2745"/>
      <c r="C79" s="2746"/>
      <c r="D79" s="2746"/>
      <c r="E79" s="2746"/>
      <c r="F79" s="2746"/>
      <c r="G79" s="2746"/>
      <c r="H79" s="2746"/>
      <c r="I79" s="2746"/>
      <c r="J79" s="2746"/>
      <c r="K79" s="2746"/>
      <c r="L79" s="2746"/>
      <c r="M79" s="2746"/>
      <c r="N79" s="2746"/>
      <c r="O79" s="2746"/>
      <c r="P79" s="2746"/>
      <c r="Q79" s="2746"/>
      <c r="R79" s="2746"/>
      <c r="S79" s="2746"/>
      <c r="T79" s="2747"/>
      <c r="U79" s="2791"/>
      <c r="V79" s="2826"/>
      <c r="W79" s="2827"/>
      <c r="X79" s="2828"/>
      <c r="Y79" s="1067"/>
      <c r="Z79" s="1068"/>
      <c r="AA79" s="1069"/>
      <c r="AB79" s="1070"/>
      <c r="AC79" s="1071"/>
      <c r="AD79" s="1071"/>
      <c r="AE79" s="3183"/>
      <c r="AF79" s="3184"/>
      <c r="AG79" s="3184"/>
      <c r="AH79" s="3185"/>
      <c r="AI79" s="1072"/>
      <c r="AJ79" s="1072"/>
      <c r="AK79" s="2810"/>
      <c r="AL79" s="2811"/>
      <c r="AM79" s="2811"/>
      <c r="AN79" s="2812"/>
      <c r="AO79" s="2829"/>
      <c r="AP79" s="2830"/>
      <c r="AQ79" s="2831"/>
      <c r="AR79" s="2832"/>
      <c r="AS79" s="2832"/>
      <c r="AT79" s="2832"/>
      <c r="AU79" s="2832"/>
      <c r="AV79" s="2833"/>
      <c r="AW79" s="1073"/>
      <c r="AX79" s="1074"/>
      <c r="AY79" s="1075"/>
      <c r="AZ79" s="1076"/>
      <c r="BA79" s="1077"/>
      <c r="BB79" s="1058"/>
      <c r="BC79" s="1058"/>
      <c r="BD79" s="1005"/>
      <c r="BE79" s="1005"/>
      <c r="BF79" s="1005"/>
      <c r="BG79" s="1005"/>
      <c r="BH79" s="1005"/>
      <c r="BI79" s="1005"/>
      <c r="BJ79" s="1005"/>
      <c r="BK79" s="1005"/>
      <c r="BL79" s="1005"/>
      <c r="BM79" s="1005"/>
      <c r="BN79" s="1005"/>
      <c r="BO79" s="1005"/>
      <c r="BP79" s="1005"/>
      <c r="BQ79" s="1005"/>
      <c r="BR79" s="1005"/>
      <c r="BS79" s="1005"/>
      <c r="BT79" s="1005"/>
      <c r="BU79" s="1005"/>
      <c r="BV79" s="1005"/>
      <c r="BW79" s="1005"/>
      <c r="BX79" s="1005"/>
      <c r="BY79" s="1005"/>
      <c r="BZ79" s="1005"/>
      <c r="CA79" s="1005"/>
      <c r="CB79" s="1005"/>
      <c r="CC79" s="1005"/>
      <c r="CD79" s="1005"/>
      <c r="CE79" s="1005"/>
      <c r="CF79" s="1005"/>
      <c r="CG79" s="1005"/>
      <c r="CH79" s="1005"/>
      <c r="CI79" s="1005"/>
      <c r="CJ79" s="1005"/>
      <c r="CK79" s="1005"/>
      <c r="CL79" s="1005"/>
      <c r="CM79" s="1005"/>
      <c r="CN79" s="1005"/>
      <c r="CO79" s="1005"/>
      <c r="CP79" s="1005"/>
      <c r="CQ79" s="1005"/>
      <c r="CR79" s="1005"/>
      <c r="CS79" s="1005"/>
      <c r="CT79" s="1005"/>
      <c r="CU79" s="1005"/>
      <c r="CV79" s="1005"/>
      <c r="CW79" s="1005"/>
      <c r="CX79" s="1005"/>
      <c r="CY79" s="1005"/>
      <c r="CZ79" s="1005"/>
      <c r="DA79" s="1005"/>
      <c r="DB79" s="1005"/>
      <c r="DC79" s="1005"/>
      <c r="DD79" s="1005"/>
      <c r="DE79" s="1005"/>
      <c r="DF79" s="1005"/>
      <c r="DG79" s="1005"/>
      <c r="DH79" s="1005"/>
      <c r="DI79" s="1005"/>
      <c r="DJ79" s="1005"/>
      <c r="DK79" s="1005"/>
      <c r="DL79" s="1005"/>
      <c r="DM79" s="1005"/>
      <c r="DN79" s="1005"/>
      <c r="DO79" s="1005"/>
      <c r="DP79" s="1005"/>
      <c r="DQ79" s="1005"/>
      <c r="DR79" s="1005"/>
      <c r="DS79" s="1005"/>
      <c r="DT79" s="1005"/>
      <c r="DU79" s="1005"/>
      <c r="DV79" s="1005"/>
      <c r="DW79" s="1005"/>
      <c r="DX79" s="1005"/>
      <c r="DY79" s="1005"/>
      <c r="DZ79" s="1005"/>
      <c r="EA79" s="1005"/>
      <c r="EB79" s="1005"/>
      <c r="EC79" s="1005"/>
      <c r="ED79" s="1005"/>
      <c r="EE79" s="1005"/>
      <c r="EF79" s="1005"/>
      <c r="EG79" s="1005"/>
      <c r="EH79" s="1005"/>
      <c r="EI79" s="1005"/>
      <c r="EJ79" s="1005"/>
      <c r="EK79" s="1005"/>
      <c r="EL79" s="1005"/>
      <c r="EM79" s="1005"/>
      <c r="EN79" s="1005"/>
      <c r="EO79" s="1005"/>
      <c r="EP79" s="1005"/>
      <c r="EQ79" s="1005"/>
      <c r="ER79" s="1005"/>
      <c r="ES79" s="1005"/>
      <c r="ET79" s="1005"/>
      <c r="EU79" s="1005"/>
      <c r="EV79" s="1005"/>
      <c r="EW79" s="1005"/>
      <c r="EX79" s="1005"/>
      <c r="EY79" s="1005"/>
      <c r="EZ79" s="1005"/>
      <c r="FA79" s="1005"/>
      <c r="FB79" s="1005"/>
      <c r="FC79" s="1005"/>
      <c r="FD79" s="1005"/>
      <c r="FE79" s="1005"/>
      <c r="FF79" s="1005"/>
      <c r="FG79" s="1005"/>
      <c r="FH79" s="1005"/>
      <c r="FI79" s="1005"/>
      <c r="FJ79" s="1005"/>
      <c r="FK79" s="1005"/>
      <c r="FL79" s="1005"/>
      <c r="FM79" s="1005"/>
      <c r="FN79" s="1005"/>
      <c r="FO79" s="1005"/>
      <c r="FP79" s="1005"/>
      <c r="FQ79" s="1005"/>
      <c r="FR79" s="1005"/>
      <c r="FS79" s="1005"/>
      <c r="FT79" s="1005"/>
      <c r="FU79" s="1005"/>
      <c r="FV79" s="1005"/>
      <c r="FW79" s="1005"/>
      <c r="FX79" s="1005"/>
      <c r="FY79" s="1005"/>
      <c r="FZ79" s="1005"/>
      <c r="GA79" s="1005"/>
      <c r="GB79" s="1005"/>
      <c r="GC79" s="1005"/>
      <c r="GD79" s="1005"/>
      <c r="GE79" s="1005"/>
      <c r="GF79" s="1005"/>
      <c r="GG79" s="1005"/>
      <c r="GH79" s="1005"/>
      <c r="GI79" s="1005"/>
      <c r="GJ79" s="1005"/>
      <c r="GK79" s="1005"/>
      <c r="GL79" s="1005"/>
      <c r="GM79" s="1005"/>
      <c r="GN79" s="1005"/>
      <c r="GO79" s="1005"/>
      <c r="GP79" s="1005"/>
      <c r="GQ79" s="1005"/>
      <c r="GR79" s="1005"/>
      <c r="GS79" s="1005"/>
      <c r="GT79" s="1005"/>
      <c r="GU79" s="1005"/>
      <c r="GV79" s="1005"/>
      <c r="GW79" s="1005"/>
      <c r="GX79" s="1005"/>
      <c r="GY79" s="1005"/>
      <c r="GZ79" s="1005"/>
      <c r="HA79" s="1005"/>
      <c r="HB79" s="1005"/>
      <c r="HC79" s="1005"/>
      <c r="HD79" s="1005"/>
      <c r="HE79" s="1005"/>
      <c r="HF79" s="1005"/>
      <c r="HG79" s="1005"/>
      <c r="HH79" s="1005"/>
      <c r="HI79" s="1005"/>
      <c r="HJ79" s="1005"/>
      <c r="HK79" s="1005"/>
      <c r="HL79" s="1005"/>
      <c r="HM79" s="1005"/>
      <c r="HN79" s="1005"/>
      <c r="HO79" s="1005"/>
      <c r="HP79" s="1005"/>
      <c r="HQ79" s="1005"/>
      <c r="HR79" s="1005"/>
      <c r="HS79" s="1005"/>
      <c r="HT79" s="1005"/>
      <c r="HU79" s="1005"/>
      <c r="HV79" s="1005"/>
      <c r="HW79" s="1005"/>
      <c r="HX79" s="1005"/>
      <c r="HY79" s="1005"/>
      <c r="HZ79" s="1005"/>
      <c r="IA79" s="1005"/>
      <c r="IB79" s="1005"/>
      <c r="IC79" s="1005"/>
      <c r="ID79" s="1005"/>
      <c r="IE79" s="1005"/>
      <c r="IF79" s="1005"/>
      <c r="IG79" s="1005"/>
      <c r="IH79" s="1005"/>
      <c r="II79" s="1005"/>
      <c r="IJ79" s="1005"/>
      <c r="IK79" s="1005"/>
      <c r="IL79" s="1005"/>
      <c r="IM79" s="1005"/>
      <c r="IN79" s="1005"/>
      <c r="IO79" s="1005"/>
      <c r="IP79" s="1005"/>
      <c r="IQ79" s="1005"/>
      <c r="IR79" s="1005"/>
      <c r="IS79" s="1005"/>
      <c r="IT79" s="1005"/>
      <c r="IU79" s="1005"/>
      <c r="IV79" s="1005"/>
    </row>
    <row r="80" spans="1:256" s="1127" customFormat="1" ht="39.75" customHeight="1" thickTop="1">
      <c r="A80" s="1005"/>
      <c r="B80" s="2739" t="s">
        <v>62</v>
      </c>
      <c r="C80" s="2740"/>
      <c r="D80" s="2740"/>
      <c r="E80" s="2740"/>
      <c r="F80" s="2740"/>
      <c r="G80" s="2740"/>
      <c r="H80" s="2740"/>
      <c r="I80" s="2740"/>
      <c r="J80" s="2740"/>
      <c r="K80" s="2740"/>
      <c r="L80" s="2740"/>
      <c r="M80" s="2740"/>
      <c r="N80" s="2740"/>
      <c r="O80" s="2740"/>
      <c r="P80" s="2740"/>
      <c r="Q80" s="2740"/>
      <c r="R80" s="2740"/>
      <c r="S80" s="2740"/>
      <c r="T80" s="2741"/>
      <c r="U80" s="2834" t="s">
        <v>92</v>
      </c>
      <c r="V80" s="2792"/>
      <c r="W80" s="2793"/>
      <c r="X80" s="2794"/>
      <c r="Y80" s="1048"/>
      <c r="Z80" s="1049"/>
      <c r="AA80" s="1050"/>
      <c r="AB80" s="1051"/>
      <c r="AC80" s="1071"/>
      <c r="AD80" s="1071"/>
      <c r="AE80" s="3171" t="s">
        <v>63</v>
      </c>
      <c r="AF80" s="3187"/>
      <c r="AG80" s="3187"/>
      <c r="AH80" s="3172"/>
      <c r="AI80" s="1078"/>
      <c r="AJ80" s="1078"/>
      <c r="AK80" s="2837" t="s">
        <v>64</v>
      </c>
      <c r="AL80" s="2838"/>
      <c r="AM80" s="2838"/>
      <c r="AN80" s="2839"/>
      <c r="AO80" s="2813"/>
      <c r="AP80" s="2814"/>
      <c r="AQ80" s="2815"/>
      <c r="AR80" s="2816"/>
      <c r="AS80" s="2816"/>
      <c r="AT80" s="2816"/>
      <c r="AU80" s="2816"/>
      <c r="AV80" s="2817"/>
      <c r="AW80" s="1079"/>
      <c r="AX80" s="1080"/>
      <c r="AY80" s="1081"/>
      <c r="AZ80" s="1082"/>
      <c r="BA80" s="1057"/>
      <c r="BB80" s="1058"/>
      <c r="BC80" s="1058"/>
      <c r="BD80" s="1005"/>
      <c r="BE80" s="1005"/>
      <c r="BF80" s="1005"/>
      <c r="BG80" s="1005"/>
      <c r="BH80" s="1005"/>
      <c r="BI80" s="1005"/>
      <c r="BJ80" s="1005"/>
      <c r="BK80" s="1005"/>
      <c r="BL80" s="1005"/>
      <c r="BM80" s="1005"/>
      <c r="BN80" s="1005"/>
      <c r="BO80" s="1005"/>
      <c r="BP80" s="1005"/>
      <c r="BQ80" s="1005"/>
      <c r="BR80" s="1005"/>
      <c r="BS80" s="1005"/>
      <c r="BT80" s="1005"/>
      <c r="BU80" s="1005"/>
      <c r="BV80" s="1005"/>
      <c r="BW80" s="1005"/>
      <c r="BX80" s="1005"/>
      <c r="BY80" s="1005"/>
      <c r="BZ80" s="1005"/>
      <c r="CA80" s="1005"/>
      <c r="CB80" s="1005"/>
      <c r="CC80" s="1005"/>
      <c r="CD80" s="1005"/>
      <c r="CE80" s="1005"/>
      <c r="CF80" s="1005"/>
      <c r="CG80" s="1005"/>
      <c r="CH80" s="1005"/>
      <c r="CI80" s="1005"/>
      <c r="CJ80" s="1005"/>
      <c r="CK80" s="1005"/>
      <c r="CL80" s="1005"/>
      <c r="CM80" s="1005"/>
      <c r="CN80" s="1005"/>
      <c r="CO80" s="1005"/>
      <c r="CP80" s="1005"/>
      <c r="CQ80" s="1005"/>
      <c r="CR80" s="1005"/>
      <c r="CS80" s="1005"/>
      <c r="CT80" s="1005"/>
      <c r="CU80" s="1005"/>
      <c r="CV80" s="1005"/>
      <c r="CW80" s="1005"/>
      <c r="CX80" s="1005"/>
      <c r="CY80" s="1005"/>
      <c r="CZ80" s="1005"/>
      <c r="DA80" s="1005"/>
      <c r="DB80" s="1005"/>
      <c r="DC80" s="1005"/>
      <c r="DD80" s="1005"/>
      <c r="DE80" s="1005"/>
      <c r="DF80" s="1005"/>
      <c r="DG80" s="1005"/>
      <c r="DH80" s="1005"/>
      <c r="DI80" s="1005"/>
      <c r="DJ80" s="1005"/>
      <c r="DK80" s="1005"/>
      <c r="DL80" s="1005"/>
      <c r="DM80" s="1005"/>
      <c r="DN80" s="1005"/>
      <c r="DO80" s="1005"/>
      <c r="DP80" s="1005"/>
      <c r="DQ80" s="1005"/>
      <c r="DR80" s="1005"/>
      <c r="DS80" s="1005"/>
      <c r="DT80" s="1005"/>
      <c r="DU80" s="1005"/>
      <c r="DV80" s="1005"/>
      <c r="DW80" s="1005"/>
      <c r="DX80" s="1005"/>
      <c r="DY80" s="1005"/>
      <c r="DZ80" s="1005"/>
      <c r="EA80" s="1005"/>
      <c r="EB80" s="1005"/>
      <c r="EC80" s="1005"/>
      <c r="ED80" s="1005"/>
      <c r="EE80" s="1005"/>
      <c r="EF80" s="1005"/>
      <c r="EG80" s="1005"/>
      <c r="EH80" s="1005"/>
      <c r="EI80" s="1005"/>
      <c r="EJ80" s="1005"/>
      <c r="EK80" s="1005"/>
      <c r="EL80" s="1005"/>
      <c r="EM80" s="1005"/>
      <c r="EN80" s="1005"/>
      <c r="EO80" s="1005"/>
      <c r="EP80" s="1005"/>
      <c r="EQ80" s="1005"/>
      <c r="ER80" s="1005"/>
      <c r="ES80" s="1005"/>
      <c r="ET80" s="1005"/>
      <c r="EU80" s="1005"/>
      <c r="EV80" s="1005"/>
      <c r="EW80" s="1005"/>
      <c r="EX80" s="1005"/>
      <c r="EY80" s="1005"/>
      <c r="EZ80" s="1005"/>
      <c r="FA80" s="1005"/>
      <c r="FB80" s="1005"/>
      <c r="FC80" s="1005"/>
      <c r="FD80" s="1005"/>
      <c r="FE80" s="1005"/>
      <c r="FF80" s="1005"/>
      <c r="FG80" s="1005"/>
      <c r="FH80" s="1005"/>
      <c r="FI80" s="1005"/>
      <c r="FJ80" s="1005"/>
      <c r="FK80" s="1005"/>
      <c r="FL80" s="1005"/>
      <c r="FM80" s="1005"/>
      <c r="FN80" s="1005"/>
      <c r="FO80" s="1005"/>
      <c r="FP80" s="1005"/>
      <c r="FQ80" s="1005"/>
      <c r="FR80" s="1005"/>
      <c r="FS80" s="1005"/>
      <c r="FT80" s="1005"/>
      <c r="FU80" s="1005"/>
      <c r="FV80" s="1005"/>
      <c r="FW80" s="1005"/>
      <c r="FX80" s="1005"/>
      <c r="FY80" s="1005"/>
      <c r="FZ80" s="1005"/>
      <c r="GA80" s="1005"/>
      <c r="GB80" s="1005"/>
      <c r="GC80" s="1005"/>
      <c r="GD80" s="1005"/>
      <c r="GE80" s="1005"/>
      <c r="GF80" s="1005"/>
      <c r="GG80" s="1005"/>
      <c r="GH80" s="1005"/>
      <c r="GI80" s="1005"/>
      <c r="GJ80" s="1005"/>
      <c r="GK80" s="1005"/>
      <c r="GL80" s="1005"/>
      <c r="GM80" s="1005"/>
      <c r="GN80" s="1005"/>
      <c r="GO80" s="1005"/>
      <c r="GP80" s="1005"/>
      <c r="GQ80" s="1005"/>
      <c r="GR80" s="1005"/>
      <c r="GS80" s="1005"/>
      <c r="GT80" s="1005"/>
      <c r="GU80" s="1005"/>
      <c r="GV80" s="1005"/>
      <c r="GW80" s="1005"/>
      <c r="GX80" s="1005"/>
      <c r="GY80" s="1005"/>
      <c r="GZ80" s="1005"/>
      <c r="HA80" s="1005"/>
      <c r="HB80" s="1005"/>
      <c r="HC80" s="1005"/>
      <c r="HD80" s="1005"/>
      <c r="HE80" s="1005"/>
      <c r="HF80" s="1005"/>
      <c r="HG80" s="1005"/>
      <c r="HH80" s="1005"/>
      <c r="HI80" s="1005"/>
      <c r="HJ80" s="1005"/>
      <c r="HK80" s="1005"/>
      <c r="HL80" s="1005"/>
      <c r="HM80" s="1005"/>
      <c r="HN80" s="1005"/>
      <c r="HO80" s="1005"/>
      <c r="HP80" s="1005"/>
      <c r="HQ80" s="1005"/>
      <c r="HR80" s="1005"/>
      <c r="HS80" s="1005"/>
      <c r="HT80" s="1005"/>
      <c r="HU80" s="1005"/>
      <c r="HV80" s="1005"/>
      <c r="HW80" s="1005"/>
      <c r="HX80" s="1005"/>
      <c r="HY80" s="1005"/>
      <c r="HZ80" s="1005"/>
      <c r="IA80" s="1005"/>
      <c r="IB80" s="1005"/>
      <c r="IC80" s="1005"/>
      <c r="ID80" s="1005"/>
      <c r="IE80" s="1005"/>
      <c r="IF80" s="1005"/>
      <c r="IG80" s="1005"/>
      <c r="IH80" s="1005"/>
      <c r="II80" s="1005"/>
      <c r="IJ80" s="1005"/>
      <c r="IK80" s="1005"/>
      <c r="IL80" s="1005"/>
      <c r="IM80" s="1005"/>
      <c r="IN80" s="1005"/>
      <c r="IO80" s="1005"/>
      <c r="IP80" s="1005"/>
      <c r="IQ80" s="1005"/>
      <c r="IR80" s="1005"/>
      <c r="IS80" s="1005"/>
      <c r="IT80" s="1005"/>
      <c r="IU80" s="1005"/>
      <c r="IV80" s="1005"/>
    </row>
    <row r="81" spans="1:256" s="1127" customFormat="1" ht="39.75" customHeight="1" thickBot="1">
      <c r="A81" s="1005"/>
      <c r="B81" s="2742"/>
      <c r="C81" s="3170"/>
      <c r="D81" s="3170"/>
      <c r="E81" s="3170"/>
      <c r="F81" s="3170"/>
      <c r="G81" s="3170"/>
      <c r="H81" s="3170"/>
      <c r="I81" s="3170"/>
      <c r="J81" s="3170"/>
      <c r="K81" s="3170"/>
      <c r="L81" s="3170"/>
      <c r="M81" s="3170"/>
      <c r="N81" s="3170"/>
      <c r="O81" s="3170"/>
      <c r="P81" s="3170"/>
      <c r="Q81" s="3170"/>
      <c r="R81" s="3170"/>
      <c r="S81" s="3170"/>
      <c r="T81" s="2744"/>
      <c r="U81" s="2835"/>
      <c r="V81" s="2818"/>
      <c r="W81" s="2819"/>
      <c r="X81" s="2820"/>
      <c r="Y81" s="1059"/>
      <c r="Z81" s="1060"/>
      <c r="AA81" s="1061"/>
      <c r="AB81" s="1062"/>
      <c r="AC81" s="1071"/>
      <c r="AD81" s="1071"/>
      <c r="AE81" s="3173"/>
      <c r="AF81" s="3188"/>
      <c r="AG81" s="3188"/>
      <c r="AH81" s="3174"/>
      <c r="AI81" s="1083"/>
      <c r="AJ81" s="1083"/>
      <c r="AK81" s="2840"/>
      <c r="AL81" s="2841"/>
      <c r="AM81" s="2841"/>
      <c r="AN81" s="2842"/>
      <c r="AO81" s="2829"/>
      <c r="AP81" s="2830"/>
      <c r="AQ81" s="2831"/>
      <c r="AR81" s="2832"/>
      <c r="AS81" s="2832"/>
      <c r="AT81" s="2832"/>
      <c r="AU81" s="2832"/>
      <c r="AV81" s="2833"/>
      <c r="AW81" s="1084"/>
      <c r="AX81" s="1085"/>
      <c r="AY81" s="1086"/>
      <c r="AZ81" s="1087"/>
      <c r="BA81" s="1088"/>
      <c r="BB81" s="1058"/>
      <c r="BC81" s="1058"/>
      <c r="BD81" s="1005"/>
      <c r="BE81" s="1005"/>
      <c r="BF81" s="1005"/>
      <c r="BG81" s="1005"/>
      <c r="BH81" s="1005"/>
      <c r="BI81" s="1005"/>
      <c r="BJ81" s="1005"/>
      <c r="BK81" s="1005"/>
      <c r="BL81" s="1005"/>
      <c r="BM81" s="1005"/>
      <c r="BN81" s="1005"/>
      <c r="BO81" s="1005"/>
      <c r="BP81" s="1005"/>
      <c r="BQ81" s="1005"/>
      <c r="BR81" s="1005"/>
      <c r="BS81" s="1005"/>
      <c r="BT81" s="1005"/>
      <c r="BU81" s="1005"/>
      <c r="BV81" s="1005"/>
      <c r="BW81" s="1005"/>
      <c r="BX81" s="1005"/>
      <c r="BY81" s="1005"/>
      <c r="BZ81" s="1005"/>
      <c r="CA81" s="1005"/>
      <c r="CB81" s="1005"/>
      <c r="CC81" s="1005"/>
      <c r="CD81" s="1005"/>
      <c r="CE81" s="1005"/>
      <c r="CF81" s="1005"/>
      <c r="CG81" s="1005"/>
      <c r="CH81" s="1005"/>
      <c r="CI81" s="1005"/>
      <c r="CJ81" s="1005"/>
      <c r="CK81" s="1005"/>
      <c r="CL81" s="1005"/>
      <c r="CM81" s="1005"/>
      <c r="CN81" s="1005"/>
      <c r="CO81" s="1005"/>
      <c r="CP81" s="1005"/>
      <c r="CQ81" s="1005"/>
      <c r="CR81" s="1005"/>
      <c r="CS81" s="1005"/>
      <c r="CT81" s="1005"/>
      <c r="CU81" s="1005"/>
      <c r="CV81" s="1005"/>
      <c r="CW81" s="1005"/>
      <c r="CX81" s="1005"/>
      <c r="CY81" s="1005"/>
      <c r="CZ81" s="1005"/>
      <c r="DA81" s="1005"/>
      <c r="DB81" s="1005"/>
      <c r="DC81" s="1005"/>
      <c r="DD81" s="1005"/>
      <c r="DE81" s="1005"/>
      <c r="DF81" s="1005"/>
      <c r="DG81" s="1005"/>
      <c r="DH81" s="1005"/>
      <c r="DI81" s="1005"/>
      <c r="DJ81" s="1005"/>
      <c r="DK81" s="1005"/>
      <c r="DL81" s="1005"/>
      <c r="DM81" s="1005"/>
      <c r="DN81" s="1005"/>
      <c r="DO81" s="1005"/>
      <c r="DP81" s="1005"/>
      <c r="DQ81" s="1005"/>
      <c r="DR81" s="1005"/>
      <c r="DS81" s="1005"/>
      <c r="DT81" s="1005"/>
      <c r="DU81" s="1005"/>
      <c r="DV81" s="1005"/>
      <c r="DW81" s="1005"/>
      <c r="DX81" s="1005"/>
      <c r="DY81" s="1005"/>
      <c r="DZ81" s="1005"/>
      <c r="EA81" s="1005"/>
      <c r="EB81" s="1005"/>
      <c r="EC81" s="1005"/>
      <c r="ED81" s="1005"/>
      <c r="EE81" s="1005"/>
      <c r="EF81" s="1005"/>
      <c r="EG81" s="1005"/>
      <c r="EH81" s="1005"/>
      <c r="EI81" s="1005"/>
      <c r="EJ81" s="1005"/>
      <c r="EK81" s="1005"/>
      <c r="EL81" s="1005"/>
      <c r="EM81" s="1005"/>
      <c r="EN81" s="1005"/>
      <c r="EO81" s="1005"/>
      <c r="EP81" s="1005"/>
      <c r="EQ81" s="1005"/>
      <c r="ER81" s="1005"/>
      <c r="ES81" s="1005"/>
      <c r="ET81" s="1005"/>
      <c r="EU81" s="1005"/>
      <c r="EV81" s="1005"/>
      <c r="EW81" s="1005"/>
      <c r="EX81" s="1005"/>
      <c r="EY81" s="1005"/>
      <c r="EZ81" s="1005"/>
      <c r="FA81" s="1005"/>
      <c r="FB81" s="1005"/>
      <c r="FC81" s="1005"/>
      <c r="FD81" s="1005"/>
      <c r="FE81" s="1005"/>
      <c r="FF81" s="1005"/>
      <c r="FG81" s="1005"/>
      <c r="FH81" s="1005"/>
      <c r="FI81" s="1005"/>
      <c r="FJ81" s="1005"/>
      <c r="FK81" s="1005"/>
      <c r="FL81" s="1005"/>
      <c r="FM81" s="1005"/>
      <c r="FN81" s="1005"/>
      <c r="FO81" s="1005"/>
      <c r="FP81" s="1005"/>
      <c r="FQ81" s="1005"/>
      <c r="FR81" s="1005"/>
      <c r="FS81" s="1005"/>
      <c r="FT81" s="1005"/>
      <c r="FU81" s="1005"/>
      <c r="FV81" s="1005"/>
      <c r="FW81" s="1005"/>
      <c r="FX81" s="1005"/>
      <c r="FY81" s="1005"/>
      <c r="FZ81" s="1005"/>
      <c r="GA81" s="1005"/>
      <c r="GB81" s="1005"/>
      <c r="GC81" s="1005"/>
      <c r="GD81" s="1005"/>
      <c r="GE81" s="1005"/>
      <c r="GF81" s="1005"/>
      <c r="GG81" s="1005"/>
      <c r="GH81" s="1005"/>
      <c r="GI81" s="1005"/>
      <c r="GJ81" s="1005"/>
      <c r="GK81" s="1005"/>
      <c r="GL81" s="1005"/>
      <c r="GM81" s="1005"/>
      <c r="GN81" s="1005"/>
      <c r="GO81" s="1005"/>
      <c r="GP81" s="1005"/>
      <c r="GQ81" s="1005"/>
      <c r="GR81" s="1005"/>
      <c r="GS81" s="1005"/>
      <c r="GT81" s="1005"/>
      <c r="GU81" s="1005"/>
      <c r="GV81" s="1005"/>
      <c r="GW81" s="1005"/>
      <c r="GX81" s="1005"/>
      <c r="GY81" s="1005"/>
      <c r="GZ81" s="1005"/>
      <c r="HA81" s="1005"/>
      <c r="HB81" s="1005"/>
      <c r="HC81" s="1005"/>
      <c r="HD81" s="1005"/>
      <c r="HE81" s="1005"/>
      <c r="HF81" s="1005"/>
      <c r="HG81" s="1005"/>
      <c r="HH81" s="1005"/>
      <c r="HI81" s="1005"/>
      <c r="HJ81" s="1005"/>
      <c r="HK81" s="1005"/>
      <c r="HL81" s="1005"/>
      <c r="HM81" s="1005"/>
      <c r="HN81" s="1005"/>
      <c r="HO81" s="1005"/>
      <c r="HP81" s="1005"/>
      <c r="HQ81" s="1005"/>
      <c r="HR81" s="1005"/>
      <c r="HS81" s="1005"/>
      <c r="HT81" s="1005"/>
      <c r="HU81" s="1005"/>
      <c r="HV81" s="1005"/>
      <c r="HW81" s="1005"/>
      <c r="HX81" s="1005"/>
      <c r="HY81" s="1005"/>
      <c r="HZ81" s="1005"/>
      <c r="IA81" s="1005"/>
      <c r="IB81" s="1005"/>
      <c r="IC81" s="1005"/>
      <c r="ID81" s="1005"/>
      <c r="IE81" s="1005"/>
      <c r="IF81" s="1005"/>
      <c r="IG81" s="1005"/>
      <c r="IH81" s="1005"/>
      <c r="II81" s="1005"/>
      <c r="IJ81" s="1005"/>
      <c r="IK81" s="1005"/>
      <c r="IL81" s="1005"/>
      <c r="IM81" s="1005"/>
      <c r="IN81" s="1005"/>
      <c r="IO81" s="1005"/>
      <c r="IP81" s="1005"/>
      <c r="IQ81" s="1005"/>
      <c r="IR81" s="1005"/>
      <c r="IS81" s="1005"/>
      <c r="IT81" s="1005"/>
      <c r="IU81" s="1005"/>
      <c r="IV81" s="1005"/>
    </row>
    <row r="82" spans="1:256" s="1127" customFormat="1" ht="39.75" customHeight="1" thickBot="1" thickTop="1">
      <c r="A82" s="1005"/>
      <c r="B82" s="2745"/>
      <c r="C82" s="2746"/>
      <c r="D82" s="2746"/>
      <c r="E82" s="2746"/>
      <c r="F82" s="2746"/>
      <c r="G82" s="2746"/>
      <c r="H82" s="2746"/>
      <c r="I82" s="2746"/>
      <c r="J82" s="2746"/>
      <c r="K82" s="2746"/>
      <c r="L82" s="2746"/>
      <c r="M82" s="2746"/>
      <c r="N82" s="2746"/>
      <c r="O82" s="2746"/>
      <c r="P82" s="2746"/>
      <c r="Q82" s="2746"/>
      <c r="R82" s="2746"/>
      <c r="S82" s="2746"/>
      <c r="T82" s="2747"/>
      <c r="U82" s="2836"/>
      <c r="V82" s="2826"/>
      <c r="W82" s="2827"/>
      <c r="X82" s="2828"/>
      <c r="Y82" s="1067"/>
      <c r="Z82" s="1068"/>
      <c r="AA82" s="1069"/>
      <c r="AB82" s="1070"/>
      <c r="AC82" s="1063"/>
      <c r="AD82" s="1063"/>
      <c r="AE82" s="2837" t="s">
        <v>65</v>
      </c>
      <c r="AF82" s="2838"/>
      <c r="AG82" s="2838"/>
      <c r="AH82" s="2839"/>
      <c r="AI82" s="1089"/>
      <c r="AJ82" s="1089"/>
      <c r="AK82" s="2837" t="s">
        <v>66</v>
      </c>
      <c r="AL82" s="2838"/>
      <c r="AM82" s="2838"/>
      <c r="AN82" s="2839"/>
      <c r="AO82" s="2813"/>
      <c r="AP82" s="2814"/>
      <c r="AQ82" s="2815"/>
      <c r="AR82" s="2816"/>
      <c r="AS82" s="2816"/>
      <c r="AT82" s="2816"/>
      <c r="AU82" s="2816"/>
      <c r="AV82" s="2817"/>
      <c r="AW82" s="1079"/>
      <c r="AX82" s="1080"/>
      <c r="AY82" s="1081"/>
      <c r="AZ82" s="1082"/>
      <c r="BA82" s="1057"/>
      <c r="BB82" s="1058"/>
      <c r="BC82" s="1058"/>
      <c r="BD82" s="1005"/>
      <c r="BE82" s="1005"/>
      <c r="BF82" s="1005"/>
      <c r="BG82" s="1005"/>
      <c r="BH82" s="1005"/>
      <c r="BI82" s="1005"/>
      <c r="BJ82" s="1005"/>
      <c r="BK82" s="1005"/>
      <c r="BL82" s="1005"/>
      <c r="BM82" s="1005"/>
      <c r="BN82" s="1005"/>
      <c r="BO82" s="1005"/>
      <c r="BP82" s="1005"/>
      <c r="BQ82" s="1005"/>
      <c r="BR82" s="1005"/>
      <c r="BS82" s="1005"/>
      <c r="BT82" s="1005"/>
      <c r="BU82" s="1005"/>
      <c r="BV82" s="1005"/>
      <c r="BW82" s="1005"/>
      <c r="BX82" s="1005"/>
      <c r="BY82" s="1005"/>
      <c r="BZ82" s="1005"/>
      <c r="CA82" s="1005"/>
      <c r="CB82" s="1005"/>
      <c r="CC82" s="1005"/>
      <c r="CD82" s="1005"/>
      <c r="CE82" s="1005"/>
      <c r="CF82" s="1005"/>
      <c r="CG82" s="1005"/>
      <c r="CH82" s="1005"/>
      <c r="CI82" s="1005"/>
      <c r="CJ82" s="1005"/>
      <c r="CK82" s="1005"/>
      <c r="CL82" s="1005"/>
      <c r="CM82" s="1005"/>
      <c r="CN82" s="1005"/>
      <c r="CO82" s="1005"/>
      <c r="CP82" s="1005"/>
      <c r="CQ82" s="1005"/>
      <c r="CR82" s="1005"/>
      <c r="CS82" s="1005"/>
      <c r="CT82" s="1005"/>
      <c r="CU82" s="1005"/>
      <c r="CV82" s="1005"/>
      <c r="CW82" s="1005"/>
      <c r="CX82" s="1005"/>
      <c r="CY82" s="1005"/>
      <c r="CZ82" s="1005"/>
      <c r="DA82" s="1005"/>
      <c r="DB82" s="1005"/>
      <c r="DC82" s="1005"/>
      <c r="DD82" s="1005"/>
      <c r="DE82" s="1005"/>
      <c r="DF82" s="1005"/>
      <c r="DG82" s="1005"/>
      <c r="DH82" s="1005"/>
      <c r="DI82" s="1005"/>
      <c r="DJ82" s="1005"/>
      <c r="DK82" s="1005"/>
      <c r="DL82" s="1005"/>
      <c r="DM82" s="1005"/>
      <c r="DN82" s="1005"/>
      <c r="DO82" s="1005"/>
      <c r="DP82" s="1005"/>
      <c r="DQ82" s="1005"/>
      <c r="DR82" s="1005"/>
      <c r="DS82" s="1005"/>
      <c r="DT82" s="1005"/>
      <c r="DU82" s="1005"/>
      <c r="DV82" s="1005"/>
      <c r="DW82" s="1005"/>
      <c r="DX82" s="1005"/>
      <c r="DY82" s="1005"/>
      <c r="DZ82" s="1005"/>
      <c r="EA82" s="1005"/>
      <c r="EB82" s="1005"/>
      <c r="EC82" s="1005"/>
      <c r="ED82" s="1005"/>
      <c r="EE82" s="1005"/>
      <c r="EF82" s="1005"/>
      <c r="EG82" s="1005"/>
      <c r="EH82" s="1005"/>
      <c r="EI82" s="1005"/>
      <c r="EJ82" s="1005"/>
      <c r="EK82" s="1005"/>
      <c r="EL82" s="1005"/>
      <c r="EM82" s="1005"/>
      <c r="EN82" s="1005"/>
      <c r="EO82" s="1005"/>
      <c r="EP82" s="1005"/>
      <c r="EQ82" s="1005"/>
      <c r="ER82" s="1005"/>
      <c r="ES82" s="1005"/>
      <c r="ET82" s="1005"/>
      <c r="EU82" s="1005"/>
      <c r="EV82" s="1005"/>
      <c r="EW82" s="1005"/>
      <c r="EX82" s="1005"/>
      <c r="EY82" s="1005"/>
      <c r="EZ82" s="1005"/>
      <c r="FA82" s="1005"/>
      <c r="FB82" s="1005"/>
      <c r="FC82" s="1005"/>
      <c r="FD82" s="1005"/>
      <c r="FE82" s="1005"/>
      <c r="FF82" s="1005"/>
      <c r="FG82" s="1005"/>
      <c r="FH82" s="1005"/>
      <c r="FI82" s="1005"/>
      <c r="FJ82" s="1005"/>
      <c r="FK82" s="1005"/>
      <c r="FL82" s="1005"/>
      <c r="FM82" s="1005"/>
      <c r="FN82" s="1005"/>
      <c r="FO82" s="1005"/>
      <c r="FP82" s="1005"/>
      <c r="FQ82" s="1005"/>
      <c r="FR82" s="1005"/>
      <c r="FS82" s="1005"/>
      <c r="FT82" s="1005"/>
      <c r="FU82" s="1005"/>
      <c r="FV82" s="1005"/>
      <c r="FW82" s="1005"/>
      <c r="FX82" s="1005"/>
      <c r="FY82" s="1005"/>
      <c r="FZ82" s="1005"/>
      <c r="GA82" s="1005"/>
      <c r="GB82" s="1005"/>
      <c r="GC82" s="1005"/>
      <c r="GD82" s="1005"/>
      <c r="GE82" s="1005"/>
      <c r="GF82" s="1005"/>
      <c r="GG82" s="1005"/>
      <c r="GH82" s="1005"/>
      <c r="GI82" s="1005"/>
      <c r="GJ82" s="1005"/>
      <c r="GK82" s="1005"/>
      <c r="GL82" s="1005"/>
      <c r="GM82" s="1005"/>
      <c r="GN82" s="1005"/>
      <c r="GO82" s="1005"/>
      <c r="GP82" s="1005"/>
      <c r="GQ82" s="1005"/>
      <c r="GR82" s="1005"/>
      <c r="GS82" s="1005"/>
      <c r="GT82" s="1005"/>
      <c r="GU82" s="1005"/>
      <c r="GV82" s="1005"/>
      <c r="GW82" s="1005"/>
      <c r="GX82" s="1005"/>
      <c r="GY82" s="1005"/>
      <c r="GZ82" s="1005"/>
      <c r="HA82" s="1005"/>
      <c r="HB82" s="1005"/>
      <c r="HC82" s="1005"/>
      <c r="HD82" s="1005"/>
      <c r="HE82" s="1005"/>
      <c r="HF82" s="1005"/>
      <c r="HG82" s="1005"/>
      <c r="HH82" s="1005"/>
      <c r="HI82" s="1005"/>
      <c r="HJ82" s="1005"/>
      <c r="HK82" s="1005"/>
      <c r="HL82" s="1005"/>
      <c r="HM82" s="1005"/>
      <c r="HN82" s="1005"/>
      <c r="HO82" s="1005"/>
      <c r="HP82" s="1005"/>
      <c r="HQ82" s="1005"/>
      <c r="HR82" s="1005"/>
      <c r="HS82" s="1005"/>
      <c r="HT82" s="1005"/>
      <c r="HU82" s="1005"/>
      <c r="HV82" s="1005"/>
      <c r="HW82" s="1005"/>
      <c r="HX82" s="1005"/>
      <c r="HY82" s="1005"/>
      <c r="HZ82" s="1005"/>
      <c r="IA82" s="1005"/>
      <c r="IB82" s="1005"/>
      <c r="IC82" s="1005"/>
      <c r="ID82" s="1005"/>
      <c r="IE82" s="1005"/>
      <c r="IF82" s="1005"/>
      <c r="IG82" s="1005"/>
      <c r="IH82" s="1005"/>
      <c r="II82" s="1005"/>
      <c r="IJ82" s="1005"/>
      <c r="IK82" s="1005"/>
      <c r="IL82" s="1005"/>
      <c r="IM82" s="1005"/>
      <c r="IN82" s="1005"/>
      <c r="IO82" s="1005"/>
      <c r="IP82" s="1005"/>
      <c r="IQ82" s="1005"/>
      <c r="IR82" s="1005"/>
      <c r="IS82" s="1005"/>
      <c r="IT82" s="1005"/>
      <c r="IU82" s="1005"/>
      <c r="IV82" s="1005"/>
    </row>
    <row r="83" spans="1:256" s="1857" customFormat="1" ht="39.75" customHeight="1" thickBot="1" thickTop="1">
      <c r="A83" s="1005"/>
      <c r="B83" s="2843" t="s">
        <v>95</v>
      </c>
      <c r="C83" s="2844"/>
      <c r="D83" s="2844"/>
      <c r="E83" s="2844"/>
      <c r="F83" s="2844"/>
      <c r="G83" s="2844"/>
      <c r="H83" s="2844"/>
      <c r="I83" s="2844"/>
      <c r="J83" s="2844"/>
      <c r="K83" s="2844"/>
      <c r="L83" s="2844"/>
      <c r="M83" s="2844"/>
      <c r="N83" s="2844"/>
      <c r="O83" s="2844"/>
      <c r="P83" s="2844"/>
      <c r="Q83" s="2844"/>
      <c r="R83" s="2844"/>
      <c r="S83" s="2844"/>
      <c r="T83" s="2845"/>
      <c r="U83" s="1090" t="s">
        <v>67</v>
      </c>
      <c r="V83" s="2846"/>
      <c r="W83" s="2847"/>
      <c r="X83" s="2848"/>
      <c r="Y83" s="1091"/>
      <c r="Z83" s="1092"/>
      <c r="AA83" s="1093"/>
      <c r="AB83" s="1094"/>
      <c r="AC83" s="1063"/>
      <c r="AD83" s="1063"/>
      <c r="AE83" s="2840"/>
      <c r="AF83" s="2841"/>
      <c r="AG83" s="2841"/>
      <c r="AH83" s="2842"/>
      <c r="AI83" s="1095"/>
      <c r="AJ83" s="1095"/>
      <c r="AK83" s="2840"/>
      <c r="AL83" s="2841"/>
      <c r="AM83" s="2841"/>
      <c r="AN83" s="2842"/>
      <c r="AO83" s="2829"/>
      <c r="AP83" s="2830"/>
      <c r="AQ83" s="2831"/>
      <c r="AR83" s="2832"/>
      <c r="AS83" s="2832"/>
      <c r="AT83" s="2832"/>
      <c r="AU83" s="2832"/>
      <c r="AV83" s="2833"/>
      <c r="AW83" s="1096"/>
      <c r="AX83" s="1085"/>
      <c r="AY83" s="1086"/>
      <c r="AZ83" s="1087"/>
      <c r="BA83" s="1097"/>
      <c r="BB83" s="1058"/>
      <c r="BC83" s="1058"/>
      <c r="BD83" s="1005"/>
      <c r="BE83" s="1005"/>
      <c r="BF83" s="1005"/>
      <c r="BG83" s="1005"/>
      <c r="BH83" s="1005"/>
      <c r="BI83" s="1005"/>
      <c r="BJ83" s="1005"/>
      <c r="BK83" s="1005"/>
      <c r="BL83" s="1005"/>
      <c r="BM83" s="1005"/>
      <c r="BN83" s="1005"/>
      <c r="BO83" s="1005"/>
      <c r="BP83" s="1005"/>
      <c r="BQ83" s="1005"/>
      <c r="BR83" s="1005"/>
      <c r="BS83" s="1005"/>
      <c r="BT83" s="1005"/>
      <c r="BU83" s="1005"/>
      <c r="BV83" s="1005"/>
      <c r="BW83" s="1005"/>
      <c r="BX83" s="1005"/>
      <c r="BY83" s="1005"/>
      <c r="BZ83" s="1005"/>
      <c r="CA83" s="1005"/>
      <c r="CB83" s="1005"/>
      <c r="CC83" s="1005"/>
      <c r="CD83" s="1005"/>
      <c r="CE83" s="1005"/>
      <c r="CF83" s="1005"/>
      <c r="CG83" s="1005"/>
      <c r="CH83" s="1005"/>
      <c r="CI83" s="1005"/>
      <c r="CJ83" s="1005"/>
      <c r="CK83" s="1005"/>
      <c r="CL83" s="1005"/>
      <c r="CM83" s="1005"/>
      <c r="CN83" s="1005"/>
      <c r="CO83" s="1005"/>
      <c r="CP83" s="1005"/>
      <c r="CQ83" s="1005"/>
      <c r="CR83" s="1005"/>
      <c r="CS83" s="1005"/>
      <c r="CT83" s="1005"/>
      <c r="CU83" s="1005"/>
      <c r="CV83" s="1005"/>
      <c r="CW83" s="1005"/>
      <c r="CX83" s="1005"/>
      <c r="CY83" s="1005"/>
      <c r="CZ83" s="1005"/>
      <c r="DA83" s="1005"/>
      <c r="DB83" s="1005"/>
      <c r="DC83" s="1005"/>
      <c r="DD83" s="1005"/>
      <c r="DE83" s="1005"/>
      <c r="DF83" s="1005"/>
      <c r="DG83" s="1005"/>
      <c r="DH83" s="1005"/>
      <c r="DI83" s="1005"/>
      <c r="DJ83" s="1005"/>
      <c r="DK83" s="1005"/>
      <c r="DL83" s="1005"/>
      <c r="DM83" s="1005"/>
      <c r="DN83" s="1005"/>
      <c r="DO83" s="1005"/>
      <c r="DP83" s="1005"/>
      <c r="DQ83" s="1005"/>
      <c r="DR83" s="1005"/>
      <c r="DS83" s="1005"/>
      <c r="DT83" s="1005"/>
      <c r="DU83" s="1005"/>
      <c r="DV83" s="1005"/>
      <c r="DW83" s="1005"/>
      <c r="DX83" s="1005"/>
      <c r="DY83" s="1005"/>
      <c r="DZ83" s="1005"/>
      <c r="EA83" s="1005"/>
      <c r="EB83" s="1005"/>
      <c r="EC83" s="1005"/>
      <c r="ED83" s="1005"/>
      <c r="EE83" s="1005"/>
      <c r="EF83" s="1005"/>
      <c r="EG83" s="1005"/>
      <c r="EH83" s="1005"/>
      <c r="EI83" s="1005"/>
      <c r="EJ83" s="1005"/>
      <c r="EK83" s="1005"/>
      <c r="EL83" s="1005"/>
      <c r="EM83" s="1005"/>
      <c r="EN83" s="1005"/>
      <c r="EO83" s="1005"/>
      <c r="EP83" s="1005"/>
      <c r="EQ83" s="1005"/>
      <c r="ER83" s="1005"/>
      <c r="ES83" s="1005"/>
      <c r="ET83" s="1005"/>
      <c r="EU83" s="1005"/>
      <c r="EV83" s="1005"/>
      <c r="EW83" s="1005"/>
      <c r="EX83" s="1005"/>
      <c r="EY83" s="1005"/>
      <c r="EZ83" s="1005"/>
      <c r="FA83" s="1005"/>
      <c r="FB83" s="1005"/>
      <c r="FC83" s="1005"/>
      <c r="FD83" s="1005"/>
      <c r="FE83" s="1005"/>
      <c r="FF83" s="1005"/>
      <c r="FG83" s="1005"/>
      <c r="FH83" s="1005"/>
      <c r="FI83" s="1005"/>
      <c r="FJ83" s="1005"/>
      <c r="FK83" s="1005"/>
      <c r="FL83" s="1005"/>
      <c r="FM83" s="1005"/>
      <c r="FN83" s="1005"/>
      <c r="FO83" s="1005"/>
      <c r="FP83" s="1005"/>
      <c r="FQ83" s="1005"/>
      <c r="FR83" s="1005"/>
      <c r="FS83" s="1005"/>
      <c r="FT83" s="1005"/>
      <c r="FU83" s="1005"/>
      <c r="FV83" s="1005"/>
      <c r="FW83" s="1005"/>
      <c r="FX83" s="1005"/>
      <c r="FY83" s="1005"/>
      <c r="FZ83" s="1005"/>
      <c r="GA83" s="1005"/>
      <c r="GB83" s="1005"/>
      <c r="GC83" s="1005"/>
      <c r="GD83" s="1005"/>
      <c r="GE83" s="1005"/>
      <c r="GF83" s="1005"/>
      <c r="GG83" s="1005"/>
      <c r="GH83" s="1005"/>
      <c r="GI83" s="1005"/>
      <c r="GJ83" s="1005"/>
      <c r="GK83" s="1005"/>
      <c r="GL83" s="1005"/>
      <c r="GM83" s="1005"/>
      <c r="GN83" s="1005"/>
      <c r="GO83" s="1005"/>
      <c r="GP83" s="1005"/>
      <c r="GQ83" s="1005"/>
      <c r="GR83" s="1005"/>
      <c r="GS83" s="1005"/>
      <c r="GT83" s="1005"/>
      <c r="GU83" s="1005"/>
      <c r="GV83" s="1005"/>
      <c r="GW83" s="1005"/>
      <c r="GX83" s="1005"/>
      <c r="GY83" s="1005"/>
      <c r="GZ83" s="1005"/>
      <c r="HA83" s="1005"/>
      <c r="HB83" s="1005"/>
      <c r="HC83" s="1005"/>
      <c r="HD83" s="1005"/>
      <c r="HE83" s="1005"/>
      <c r="HF83" s="1005"/>
      <c r="HG83" s="1005"/>
      <c r="HH83" s="1005"/>
      <c r="HI83" s="1005"/>
      <c r="HJ83" s="1005"/>
      <c r="HK83" s="1005"/>
      <c r="HL83" s="1005"/>
      <c r="HM83" s="1005"/>
      <c r="HN83" s="1005"/>
      <c r="HO83" s="1005"/>
      <c r="HP83" s="1005"/>
      <c r="HQ83" s="1005"/>
      <c r="HR83" s="1005"/>
      <c r="HS83" s="1005"/>
      <c r="HT83" s="1005"/>
      <c r="HU83" s="1005"/>
      <c r="HV83" s="1005"/>
      <c r="HW83" s="1005"/>
      <c r="HX83" s="1005"/>
      <c r="HY83" s="1005"/>
      <c r="HZ83" s="1005"/>
      <c r="IA83" s="1005"/>
      <c r="IB83" s="1005"/>
      <c r="IC83" s="1005"/>
      <c r="ID83" s="1005"/>
      <c r="IE83" s="1005"/>
      <c r="IF83" s="1005"/>
      <c r="IG83" s="1005"/>
      <c r="IH83" s="1005"/>
      <c r="II83" s="1005"/>
      <c r="IJ83" s="1005"/>
      <c r="IK83" s="1005"/>
      <c r="IL83" s="1005"/>
      <c r="IM83" s="1005"/>
      <c r="IN83" s="1005"/>
      <c r="IO83" s="1005"/>
      <c r="IP83" s="1005"/>
      <c r="IQ83" s="1005"/>
      <c r="IR83" s="1005"/>
      <c r="IS83" s="1005"/>
      <c r="IT83" s="1005"/>
      <c r="IU83" s="1005"/>
      <c r="IV83" s="1005"/>
    </row>
    <row r="84" spans="1:256" s="1127" customFormat="1" ht="39.75" customHeight="1" thickBot="1" thickTop="1">
      <c r="A84" s="1005"/>
      <c r="B84" s="1098"/>
      <c r="C84" s="1098"/>
      <c r="D84" s="1098"/>
      <c r="E84" s="1098"/>
      <c r="F84" s="1098"/>
      <c r="G84" s="1098"/>
      <c r="H84" s="1098"/>
      <c r="I84" s="1098"/>
      <c r="J84" s="1098"/>
      <c r="K84" s="1098"/>
      <c r="L84" s="1023"/>
      <c r="M84" s="1023"/>
      <c r="N84" s="1023"/>
      <c r="O84" s="1023"/>
      <c r="P84" s="1023"/>
      <c r="Q84" s="1023"/>
      <c r="R84" s="1023"/>
      <c r="S84" s="1023"/>
      <c r="T84" s="1099" t="s">
        <v>68</v>
      </c>
      <c r="U84" s="1100" t="s">
        <v>165</v>
      </c>
      <c r="V84" s="1101"/>
      <c r="W84" s="1101"/>
      <c r="X84" s="2849" t="s">
        <v>68</v>
      </c>
      <c r="Y84" s="2849"/>
      <c r="Z84" s="2850"/>
      <c r="AA84" s="1102">
        <v>0</v>
      </c>
      <c r="AB84" s="1103">
        <v>0</v>
      </c>
      <c r="AC84" s="1104"/>
      <c r="AD84" s="1071"/>
      <c r="AE84" s="1105" t="s">
        <v>69</v>
      </c>
      <c r="AF84" s="1105"/>
      <c r="AG84" s="1105"/>
      <c r="AH84" s="1105"/>
      <c r="AI84" s="1105"/>
      <c r="AJ84" s="1105"/>
      <c r="AK84" s="1105"/>
      <c r="AL84" s="1105"/>
      <c r="AM84" s="1105"/>
      <c r="AN84" s="1105"/>
      <c r="AO84" s="1105"/>
      <c r="AP84" s="1105"/>
      <c r="AQ84" s="1105"/>
      <c r="AR84" s="1105"/>
      <c r="AS84" s="1105"/>
      <c r="AT84" s="1105"/>
      <c r="AU84" s="2805"/>
      <c r="AV84" s="2805"/>
      <c r="AW84" s="2805"/>
      <c r="AX84" s="2805" t="s">
        <v>68</v>
      </c>
      <c r="AY84" s="2805"/>
      <c r="AZ84" s="2805"/>
      <c r="BA84" s="1106"/>
      <c r="BB84" s="1058"/>
      <c r="BC84" s="1005"/>
      <c r="BD84" s="1005"/>
      <c r="BE84" s="1005"/>
      <c r="BF84" s="1005"/>
      <c r="BG84" s="1005"/>
      <c r="BH84" s="1005"/>
      <c r="BI84" s="1005"/>
      <c r="BJ84" s="1005"/>
      <c r="BK84" s="1005"/>
      <c r="BL84" s="1005"/>
      <c r="BM84" s="1005"/>
      <c r="BN84" s="1005"/>
      <c r="BO84" s="1005"/>
      <c r="BP84" s="1005"/>
      <c r="BQ84" s="1005"/>
      <c r="BR84" s="1005"/>
      <c r="BS84" s="1005"/>
      <c r="BT84" s="1005"/>
      <c r="BU84" s="1005"/>
      <c r="BV84" s="1005"/>
      <c r="BW84" s="1005"/>
      <c r="BX84" s="1005"/>
      <c r="BY84" s="1005"/>
      <c r="BZ84" s="1005"/>
      <c r="CA84" s="1005"/>
      <c r="CB84" s="1005"/>
      <c r="CC84" s="1005"/>
      <c r="CD84" s="1005"/>
      <c r="CE84" s="1005"/>
      <c r="CF84" s="1005"/>
      <c r="CG84" s="1005"/>
      <c r="CH84" s="1005"/>
      <c r="CI84" s="1005"/>
      <c r="CJ84" s="1005"/>
      <c r="CK84" s="1005"/>
      <c r="CL84" s="1005"/>
      <c r="CM84" s="1005"/>
      <c r="CN84" s="1005"/>
      <c r="CO84" s="1005"/>
      <c r="CP84" s="1005"/>
      <c r="CQ84" s="1005"/>
      <c r="CR84" s="1005"/>
      <c r="CS84" s="1005"/>
      <c r="CT84" s="1005"/>
      <c r="CU84" s="1005"/>
      <c r="CV84" s="1005"/>
      <c r="CW84" s="1005"/>
      <c r="CX84" s="1005"/>
      <c r="CY84" s="1005"/>
      <c r="CZ84" s="1005"/>
      <c r="DA84" s="1005"/>
      <c r="DB84" s="1005"/>
      <c r="DC84" s="1005"/>
      <c r="DD84" s="1005"/>
      <c r="DE84" s="1005"/>
      <c r="DF84" s="1005"/>
      <c r="DG84" s="1005"/>
      <c r="DH84" s="1005"/>
      <c r="DI84" s="1005"/>
      <c r="DJ84" s="1005"/>
      <c r="DK84" s="1005"/>
      <c r="DL84" s="1005"/>
      <c r="DM84" s="1005"/>
      <c r="DN84" s="1005"/>
      <c r="DO84" s="1005"/>
      <c r="DP84" s="1005"/>
      <c r="DQ84" s="1005"/>
      <c r="DR84" s="1005"/>
      <c r="DS84" s="1005"/>
      <c r="DT84" s="1005"/>
      <c r="DU84" s="1005"/>
      <c r="DV84" s="1005"/>
      <c r="DW84" s="1005"/>
      <c r="DX84" s="1005"/>
      <c r="DY84" s="1005"/>
      <c r="DZ84" s="1005"/>
      <c r="EA84" s="1005"/>
      <c r="EB84" s="1005"/>
      <c r="EC84" s="1005"/>
      <c r="ED84" s="1005"/>
      <c r="EE84" s="1005"/>
      <c r="EF84" s="1005"/>
      <c r="EG84" s="1005"/>
      <c r="EH84" s="1005"/>
      <c r="EI84" s="1005"/>
      <c r="EJ84" s="1005"/>
      <c r="EK84" s="1005"/>
      <c r="EL84" s="1005"/>
      <c r="EM84" s="1005"/>
      <c r="EN84" s="1005"/>
      <c r="EO84" s="1005"/>
      <c r="EP84" s="1005"/>
      <c r="EQ84" s="1005"/>
      <c r="ER84" s="1005"/>
      <c r="ES84" s="1005"/>
      <c r="ET84" s="1005"/>
      <c r="EU84" s="1005"/>
      <c r="EV84" s="1005"/>
      <c r="EW84" s="1005"/>
      <c r="EX84" s="1005"/>
      <c r="EY84" s="1005"/>
      <c r="EZ84" s="1005"/>
      <c r="FA84" s="1005"/>
      <c r="FB84" s="1005"/>
      <c r="FC84" s="1005"/>
      <c r="FD84" s="1005"/>
      <c r="FE84" s="1005"/>
      <c r="FF84" s="1005"/>
      <c r="FG84" s="1005"/>
      <c r="FH84" s="1005"/>
      <c r="FI84" s="1005"/>
      <c r="FJ84" s="1005"/>
      <c r="FK84" s="1005"/>
      <c r="FL84" s="1005"/>
      <c r="FM84" s="1005"/>
      <c r="FN84" s="1005"/>
      <c r="FO84" s="1005"/>
      <c r="FP84" s="1005"/>
      <c r="FQ84" s="1005"/>
      <c r="FR84" s="1005"/>
      <c r="FS84" s="1005"/>
      <c r="FT84" s="1005"/>
      <c r="FU84" s="1005"/>
      <c r="FV84" s="1005"/>
      <c r="FW84" s="1005"/>
      <c r="FX84" s="1005"/>
      <c r="FY84" s="1005"/>
      <c r="FZ84" s="1005"/>
      <c r="GA84" s="1005"/>
      <c r="GB84" s="1005"/>
      <c r="GC84" s="1005"/>
      <c r="GD84" s="1005"/>
      <c r="GE84" s="1005"/>
      <c r="GF84" s="1005"/>
      <c r="GG84" s="1005"/>
      <c r="GH84" s="1005"/>
      <c r="GI84" s="1005"/>
      <c r="GJ84" s="1005"/>
      <c r="GK84" s="1005"/>
      <c r="GL84" s="1005"/>
      <c r="GM84" s="1005"/>
      <c r="GN84" s="1005"/>
      <c r="GO84" s="1005"/>
      <c r="GP84" s="1005"/>
      <c r="GQ84" s="1005"/>
      <c r="GR84" s="1005"/>
      <c r="GS84" s="1005"/>
      <c r="GT84" s="1005"/>
      <c r="GU84" s="1005"/>
      <c r="GV84" s="1005"/>
      <c r="GW84" s="1005"/>
      <c r="GX84" s="1005"/>
      <c r="GY84" s="1005"/>
      <c r="GZ84" s="1005"/>
      <c r="HA84" s="1005"/>
      <c r="HB84" s="1005"/>
      <c r="HC84" s="1005"/>
      <c r="HD84" s="1005"/>
      <c r="HE84" s="1005"/>
      <c r="HF84" s="1005"/>
      <c r="HG84" s="1005"/>
      <c r="HH84" s="1005"/>
      <c r="HI84" s="1005"/>
      <c r="HJ84" s="1005"/>
      <c r="HK84" s="1005"/>
      <c r="HL84" s="1005"/>
      <c r="HM84" s="1005"/>
      <c r="HN84" s="1005"/>
      <c r="HO84" s="1005"/>
      <c r="HP84" s="1005"/>
      <c r="HQ84" s="1005"/>
      <c r="HR84" s="1005"/>
      <c r="HS84" s="1005"/>
      <c r="HT84" s="1005"/>
      <c r="HU84" s="1005"/>
      <c r="HV84" s="1005"/>
      <c r="HW84" s="1005"/>
      <c r="HX84" s="1005"/>
      <c r="HY84" s="1005"/>
      <c r="HZ84" s="1005"/>
      <c r="IA84" s="1005"/>
      <c r="IB84" s="1005"/>
      <c r="IC84" s="1005"/>
      <c r="ID84" s="1005"/>
      <c r="IE84" s="1005"/>
      <c r="IF84" s="1005"/>
      <c r="IG84" s="1005"/>
      <c r="IH84" s="1005"/>
      <c r="II84" s="1005"/>
      <c r="IJ84" s="1005"/>
      <c r="IK84" s="1005"/>
      <c r="IL84" s="1005"/>
      <c r="IM84" s="1005"/>
      <c r="IN84" s="1005"/>
      <c r="IO84" s="1005"/>
      <c r="IP84" s="1005"/>
      <c r="IQ84" s="1005"/>
      <c r="IR84" s="1005"/>
      <c r="IS84" s="1005"/>
      <c r="IT84" s="1005"/>
      <c r="IU84" s="1005"/>
      <c r="IV84" s="1005"/>
    </row>
    <row r="85" spans="1:256" s="1865" customFormat="1" ht="24.75" customHeight="1" thickTop="1">
      <c r="A85" s="1005"/>
      <c r="B85" s="1098"/>
      <c r="C85" s="1098"/>
      <c r="D85" s="1098"/>
      <c r="E85" s="1098"/>
      <c r="F85" s="1098"/>
      <c r="G85" s="1098"/>
      <c r="H85" s="1098"/>
      <c r="I85" s="1098"/>
      <c r="J85" s="1098"/>
      <c r="K85" s="1098"/>
      <c r="L85" s="1107"/>
      <c r="M85" s="1108"/>
      <c r="N85" s="1108"/>
      <c r="O85" s="1108"/>
      <c r="P85" s="1108"/>
      <c r="Q85" s="1108"/>
      <c r="R85" s="1108"/>
      <c r="S85" s="1109"/>
      <c r="T85" s="1005"/>
      <c r="U85" s="1110"/>
      <c r="V85" s="1026"/>
      <c r="W85" s="1111"/>
      <c r="X85" s="1111"/>
      <c r="Y85" s="1112"/>
      <c r="Z85" s="1112"/>
      <c r="AA85" s="1112"/>
      <c r="AB85" s="1113"/>
      <c r="AC85" s="1113"/>
      <c r="AD85" s="1113"/>
      <c r="AE85" s="1113"/>
      <c r="AF85" s="1113"/>
      <c r="AG85" s="3189" t="s">
        <v>70</v>
      </c>
      <c r="AH85" s="3189"/>
      <c r="AI85" s="3189"/>
      <c r="AJ85" s="3189"/>
      <c r="AK85" s="3189"/>
      <c r="AL85" s="3189"/>
      <c r="AM85" s="3189"/>
      <c r="AN85" s="3189"/>
      <c r="AO85" s="3189"/>
      <c r="AP85" s="3189"/>
      <c r="AQ85" s="3189"/>
      <c r="AR85" s="3189"/>
      <c r="AS85" s="3189"/>
      <c r="AT85" s="3189"/>
      <c r="AU85" s="3189"/>
      <c r="AV85" s="3189"/>
      <c r="AW85" s="3189"/>
      <c r="AX85" s="3189"/>
      <c r="AY85" s="3189"/>
      <c r="AZ85" s="3189"/>
      <c r="BA85" s="3189"/>
      <c r="BB85" s="1114"/>
      <c r="BC85" s="1114"/>
      <c r="BD85" s="1005"/>
      <c r="BE85" s="1005"/>
      <c r="BF85" s="1005"/>
      <c r="BG85" s="1005"/>
      <c r="BH85" s="1005"/>
      <c r="BI85" s="1005"/>
      <c r="BJ85" s="1005"/>
      <c r="BK85" s="1005"/>
      <c r="BL85" s="1005"/>
      <c r="BM85" s="1005"/>
      <c r="BN85" s="1005"/>
      <c r="BO85" s="1005"/>
      <c r="BP85" s="1005"/>
      <c r="BQ85" s="1005"/>
      <c r="BR85" s="1005"/>
      <c r="BS85" s="1005"/>
      <c r="BT85" s="1005"/>
      <c r="BU85" s="1005"/>
      <c r="BV85" s="1005"/>
      <c r="BW85" s="1005"/>
      <c r="BX85" s="1005"/>
      <c r="BY85" s="1005"/>
      <c r="BZ85" s="1005"/>
      <c r="CA85" s="1005"/>
      <c r="CB85" s="1005"/>
      <c r="CC85" s="1005"/>
      <c r="CD85" s="1005"/>
      <c r="CE85" s="1005"/>
      <c r="CF85" s="1005"/>
      <c r="CG85" s="1005"/>
      <c r="CH85" s="1005"/>
      <c r="CI85" s="1005"/>
      <c r="CJ85" s="1005"/>
      <c r="CK85" s="1005"/>
      <c r="CL85" s="1005"/>
      <c r="CM85" s="1005"/>
      <c r="CN85" s="1005"/>
      <c r="CO85" s="1005"/>
      <c r="CP85" s="1005"/>
      <c r="CQ85" s="1005"/>
      <c r="CR85" s="1005"/>
      <c r="CS85" s="1005"/>
      <c r="CT85" s="1005"/>
      <c r="CU85" s="1005"/>
      <c r="CV85" s="1005"/>
      <c r="CW85" s="1005"/>
      <c r="CX85" s="1005"/>
      <c r="CY85" s="1005"/>
      <c r="CZ85" s="1005"/>
      <c r="DA85" s="1005"/>
      <c r="DB85" s="1005"/>
      <c r="DC85" s="1005"/>
      <c r="DD85" s="1005"/>
      <c r="DE85" s="1005"/>
      <c r="DF85" s="1005"/>
      <c r="DG85" s="1005"/>
      <c r="DH85" s="1005"/>
      <c r="DI85" s="1005"/>
      <c r="DJ85" s="1005"/>
      <c r="DK85" s="1005"/>
      <c r="DL85" s="1005"/>
      <c r="DM85" s="1005"/>
      <c r="DN85" s="1005"/>
      <c r="DO85" s="1005"/>
      <c r="DP85" s="1005"/>
      <c r="DQ85" s="1005"/>
      <c r="DR85" s="1005"/>
      <c r="DS85" s="1005"/>
      <c r="DT85" s="1005"/>
      <c r="DU85" s="1005"/>
      <c r="DV85" s="1005"/>
      <c r="DW85" s="1005"/>
      <c r="DX85" s="1005"/>
      <c r="DY85" s="1005"/>
      <c r="DZ85" s="1005"/>
      <c r="EA85" s="1005"/>
      <c r="EB85" s="1005"/>
      <c r="EC85" s="1005"/>
      <c r="ED85" s="1005"/>
      <c r="EE85" s="1005"/>
      <c r="EF85" s="1005"/>
      <c r="EG85" s="1005"/>
      <c r="EH85" s="1005"/>
      <c r="EI85" s="1005"/>
      <c r="EJ85" s="1005"/>
      <c r="EK85" s="1005"/>
      <c r="EL85" s="1005"/>
      <c r="EM85" s="1005"/>
      <c r="EN85" s="1005"/>
      <c r="EO85" s="1005"/>
      <c r="EP85" s="1005"/>
      <c r="EQ85" s="1005"/>
      <c r="ER85" s="1005"/>
      <c r="ES85" s="1005"/>
      <c r="ET85" s="1005"/>
      <c r="EU85" s="1005"/>
      <c r="EV85" s="1005"/>
      <c r="EW85" s="1005"/>
      <c r="EX85" s="1005"/>
      <c r="EY85" s="1005"/>
      <c r="EZ85" s="1005"/>
      <c r="FA85" s="1005"/>
      <c r="FB85" s="1005"/>
      <c r="FC85" s="1005"/>
      <c r="FD85" s="1005"/>
      <c r="FE85" s="1005"/>
      <c r="FF85" s="1005"/>
      <c r="FG85" s="1005"/>
      <c r="FH85" s="1005"/>
      <c r="FI85" s="1005"/>
      <c r="FJ85" s="1005"/>
      <c r="FK85" s="1005"/>
      <c r="FL85" s="1005"/>
      <c r="FM85" s="1005"/>
      <c r="FN85" s="1005"/>
      <c r="FO85" s="1005"/>
      <c r="FP85" s="1005"/>
      <c r="FQ85" s="1005"/>
      <c r="FR85" s="1005"/>
      <c r="FS85" s="1005"/>
      <c r="FT85" s="1005"/>
      <c r="FU85" s="1005"/>
      <c r="FV85" s="1005"/>
      <c r="FW85" s="1005"/>
      <c r="FX85" s="1005"/>
      <c r="FY85" s="1005"/>
      <c r="FZ85" s="1005"/>
      <c r="GA85" s="1005"/>
      <c r="GB85" s="1005"/>
      <c r="GC85" s="1005"/>
      <c r="GD85" s="1005"/>
      <c r="GE85" s="1005"/>
      <c r="GF85" s="1005"/>
      <c r="GG85" s="1005"/>
      <c r="GH85" s="1005"/>
      <c r="GI85" s="1005"/>
      <c r="GJ85" s="1005"/>
      <c r="GK85" s="1005"/>
      <c r="GL85" s="1005"/>
      <c r="GM85" s="1005"/>
      <c r="GN85" s="1005"/>
      <c r="GO85" s="1005"/>
      <c r="GP85" s="1005"/>
      <c r="GQ85" s="1005"/>
      <c r="GR85" s="1005"/>
      <c r="GS85" s="1005"/>
      <c r="GT85" s="1005"/>
      <c r="GU85" s="1005"/>
      <c r="GV85" s="1005"/>
      <c r="GW85" s="1005"/>
      <c r="GX85" s="1005"/>
      <c r="GY85" s="1005"/>
      <c r="GZ85" s="1005"/>
      <c r="HA85" s="1005"/>
      <c r="HB85" s="1005"/>
      <c r="HC85" s="1005"/>
      <c r="HD85" s="1005"/>
      <c r="HE85" s="1005"/>
      <c r="HF85" s="1005"/>
      <c r="HG85" s="1005"/>
      <c r="HH85" s="1005"/>
      <c r="HI85" s="1005"/>
      <c r="HJ85" s="1005"/>
      <c r="HK85" s="1005"/>
      <c r="HL85" s="1005"/>
      <c r="HM85" s="1005"/>
      <c r="HN85" s="1005"/>
      <c r="HO85" s="1005"/>
      <c r="HP85" s="1005"/>
      <c r="HQ85" s="1005"/>
      <c r="HR85" s="1005"/>
      <c r="HS85" s="1005"/>
      <c r="HT85" s="1005"/>
      <c r="HU85" s="1005"/>
      <c r="HV85" s="1005"/>
      <c r="HW85" s="1005"/>
      <c r="HX85" s="1005"/>
      <c r="HY85" s="1005"/>
      <c r="HZ85" s="1005"/>
      <c r="IA85" s="1005"/>
      <c r="IB85" s="1005"/>
      <c r="IC85" s="1005"/>
      <c r="ID85" s="1005"/>
      <c r="IE85" s="1005"/>
      <c r="IF85" s="1005"/>
      <c r="IG85" s="1005"/>
      <c r="IH85" s="1005"/>
      <c r="II85" s="1005"/>
      <c r="IJ85" s="1005"/>
      <c r="IK85" s="1005"/>
      <c r="IL85" s="1005"/>
      <c r="IM85" s="1005"/>
      <c r="IN85" s="1005"/>
      <c r="IO85" s="1005"/>
      <c r="IP85" s="1005"/>
      <c r="IQ85" s="1005"/>
      <c r="IR85" s="1005"/>
      <c r="IS85" s="1005"/>
      <c r="IT85" s="1005"/>
      <c r="IU85" s="1005"/>
      <c r="IV85" s="1005"/>
    </row>
    <row r="86" spans="2:53" s="1005" customFormat="1" ht="30.75" customHeight="1">
      <c r="B86" s="1023"/>
      <c r="C86" s="1023"/>
      <c r="D86" s="1023"/>
      <c r="E86" s="1023"/>
      <c r="F86" s="1023"/>
      <c r="G86" s="1023"/>
      <c r="H86" s="1023"/>
      <c r="I86" s="1023"/>
      <c r="J86" s="1023"/>
      <c r="K86" s="1023"/>
      <c r="L86" s="1023"/>
      <c r="M86" s="1023"/>
      <c r="N86" s="1023"/>
      <c r="O86" s="1023"/>
      <c r="P86" s="1023"/>
      <c r="Q86" s="1023"/>
      <c r="R86" s="1023"/>
      <c r="S86" s="1023"/>
      <c r="T86" s="1023"/>
      <c r="U86" s="3158" t="s">
        <v>96</v>
      </c>
      <c r="V86" s="3158"/>
      <c r="W86" s="3158"/>
      <c r="X86" s="3158"/>
      <c r="Y86" s="1006"/>
      <c r="Z86" s="1006"/>
      <c r="AA86" s="1006"/>
      <c r="AB86" s="1007"/>
      <c r="AC86" s="1007"/>
      <c r="AD86" s="1007"/>
      <c r="AE86" s="1007"/>
      <c r="AF86" s="1007"/>
      <c r="AG86" s="3189" t="s">
        <v>96</v>
      </c>
      <c r="AH86" s="3189"/>
      <c r="AI86" s="3189"/>
      <c r="AJ86" s="3189"/>
      <c r="AK86" s="3189"/>
      <c r="AL86" s="3189"/>
      <c r="AM86" s="3189"/>
      <c r="AN86" s="3189"/>
      <c r="AO86" s="3189"/>
      <c r="AP86" s="3189"/>
      <c r="AQ86" s="3189"/>
      <c r="AR86" s="3189"/>
      <c r="AS86" s="3189"/>
      <c r="AT86" s="3189"/>
      <c r="AU86" s="3189"/>
      <c r="AV86" s="3189"/>
      <c r="AW86" s="3189"/>
      <c r="AX86" s="3189"/>
      <c r="AY86" s="3189"/>
      <c r="AZ86" s="3189"/>
      <c r="BA86" s="3189"/>
    </row>
    <row r="87" spans="2:53" s="1005" customFormat="1" ht="30.75" customHeight="1">
      <c r="B87" s="1023"/>
      <c r="C87" s="1023"/>
      <c r="D87" s="1023"/>
      <c r="E87" s="1023"/>
      <c r="F87" s="1023"/>
      <c r="G87" s="1023"/>
      <c r="H87" s="1023"/>
      <c r="I87" s="1023"/>
      <c r="J87" s="1023"/>
      <c r="K87" s="1023"/>
      <c r="L87" s="1023"/>
      <c r="M87" s="1023"/>
      <c r="N87" s="1023"/>
      <c r="O87" s="1023"/>
      <c r="P87" s="1023"/>
      <c r="Q87" s="1023"/>
      <c r="R87" s="1023"/>
      <c r="S87" s="1023"/>
      <c r="T87" s="1023"/>
      <c r="Y87" s="1006"/>
      <c r="Z87" s="1006"/>
      <c r="AA87" s="1006"/>
      <c r="AB87" s="1007"/>
      <c r="AC87" s="1007"/>
      <c r="AD87" s="1007"/>
      <c r="AE87" s="1007"/>
      <c r="AF87" s="1007"/>
      <c r="AG87" s="1577"/>
      <c r="AH87" s="1923"/>
      <c r="AI87" s="1923"/>
      <c r="AJ87" s="1923"/>
      <c r="AK87" s="1923"/>
      <c r="AL87" s="1923"/>
      <c r="AM87" s="1923"/>
      <c r="AN87" s="1923"/>
      <c r="AO87" s="1923"/>
      <c r="AP87" s="1923"/>
      <c r="AQ87" s="1923"/>
      <c r="AR87" s="1923"/>
      <c r="AS87" s="1923"/>
      <c r="AT87" s="1923"/>
      <c r="AU87" s="1923"/>
      <c r="AV87" s="1923"/>
      <c r="AW87" s="1923"/>
      <c r="AX87" s="1923"/>
      <c r="AY87" s="1923"/>
      <c r="AZ87" s="1923"/>
      <c r="BA87" s="1923"/>
    </row>
    <row r="88" spans="2:57" s="1005" customFormat="1" ht="39.75" customHeight="1">
      <c r="B88" s="1924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38"/>
      <c r="U88" s="1038"/>
      <c r="V88" s="1038"/>
      <c r="W88" s="1038"/>
      <c r="X88" s="1038"/>
      <c r="Y88" s="1038"/>
      <c r="Z88" s="1038"/>
      <c r="AA88" s="1038"/>
      <c r="AB88" s="1038"/>
      <c r="AC88" s="1038"/>
      <c r="AD88" s="1038"/>
      <c r="AE88" s="1038"/>
      <c r="AF88" s="1038"/>
      <c r="AG88" s="1038"/>
      <c r="AH88" s="1038"/>
      <c r="AI88" s="1038"/>
      <c r="AJ88" s="1038"/>
      <c r="AK88" s="1038"/>
      <c r="AL88" s="1038"/>
      <c r="AM88" s="1038"/>
      <c r="AN88" s="1038"/>
      <c r="AO88" s="1038"/>
      <c r="AP88" s="1038"/>
      <c r="AQ88" s="1038"/>
      <c r="AR88" s="1038"/>
      <c r="AS88" s="1038"/>
      <c r="AT88" s="1038"/>
      <c r="AU88" s="1038"/>
      <c r="AV88" s="1038"/>
      <c r="AW88" s="1038"/>
      <c r="AX88" s="1038"/>
      <c r="AY88" s="1038"/>
      <c r="AZ88" s="1038"/>
      <c r="BA88" s="1038"/>
      <c r="BB88" s="1038"/>
      <c r="BC88" s="1038"/>
      <c r="BD88" s="1038"/>
      <c r="BE88" s="1038"/>
    </row>
    <row r="89" spans="1:57" s="29" customFormat="1" ht="57" customHeight="1">
      <c r="A89" s="110"/>
      <c r="B89" s="1414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14"/>
      <c r="U89" s="110"/>
      <c r="V89" s="1444"/>
      <c r="W89" s="1444"/>
      <c r="X89" s="1444"/>
      <c r="Y89" s="110"/>
      <c r="Z89" s="110"/>
      <c r="AA89" s="110"/>
      <c r="AB89" s="110"/>
      <c r="AC89" s="110"/>
      <c r="AD89" s="110"/>
      <c r="AE89" s="1460"/>
      <c r="AF89" s="2513" t="s">
        <v>297</v>
      </c>
      <c r="AG89" s="2513"/>
      <c r="AH89" s="2513"/>
      <c r="AI89" s="2513"/>
      <c r="AJ89" s="2513"/>
      <c r="AK89" s="2513"/>
      <c r="AL89" s="2513"/>
      <c r="AM89" s="2513"/>
      <c r="AN89" s="2513"/>
      <c r="AO89" s="2513"/>
      <c r="AP89" s="2513"/>
      <c r="AQ89" s="2513"/>
      <c r="AR89" s="2513"/>
      <c r="AS89" s="2513"/>
      <c r="AT89" s="2513"/>
      <c r="AU89" s="2513"/>
      <c r="AV89" s="2513"/>
      <c r="AW89" s="2513"/>
      <c r="AX89" s="2513"/>
      <c r="AY89" s="2513"/>
      <c r="AZ89" s="2513"/>
      <c r="BA89" s="2513"/>
      <c r="BB89" s="2513"/>
      <c r="BC89" s="2513"/>
      <c r="BD89" s="1445"/>
      <c r="BE89" s="110"/>
    </row>
    <row r="90" spans="1:57" s="29" customFormat="1" ht="36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446"/>
      <c r="V90" s="110"/>
      <c r="W90" s="110"/>
      <c r="X90" s="110"/>
      <c r="Y90" s="110"/>
      <c r="Z90" s="110"/>
      <c r="AA90" s="78"/>
      <c r="AB90" s="110"/>
      <c r="AC90" s="110"/>
      <c r="AD90" s="110"/>
      <c r="AE90" s="1460"/>
      <c r="AF90" s="1460"/>
      <c r="AG90" s="1460"/>
      <c r="AH90" s="1460"/>
      <c r="AI90" s="1460"/>
      <c r="AJ90" s="1460"/>
      <c r="AK90" s="1460"/>
      <c r="AL90" s="1460"/>
      <c r="AM90" s="1460"/>
      <c r="AN90" s="1460"/>
      <c r="AO90" s="1461"/>
      <c r="AP90" s="1461"/>
      <c r="AQ90" s="1461"/>
      <c r="AR90" s="1461"/>
      <c r="AS90" s="1461"/>
      <c r="AT90" s="1461"/>
      <c r="AU90" s="1461"/>
      <c r="AV90" s="1461"/>
      <c r="AW90" s="1461"/>
      <c r="AX90" s="1461"/>
      <c r="AY90" s="1461"/>
      <c r="AZ90" s="1461"/>
      <c r="BA90" s="1461"/>
      <c r="BB90" s="1461"/>
      <c r="BC90" s="1461"/>
      <c r="BD90" s="1445"/>
      <c r="BE90" s="110"/>
    </row>
    <row r="91" spans="1:57" s="86" customFormat="1" ht="38.2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2512" t="s">
        <v>298</v>
      </c>
      <c r="V91" s="2512"/>
      <c r="W91" s="2512"/>
      <c r="X91" s="1447"/>
      <c r="Y91" s="1448"/>
      <c r="Z91" s="1448"/>
      <c r="AA91" s="2514" t="s">
        <v>299</v>
      </c>
      <c r="AB91" s="2514"/>
      <c r="AC91" s="2514"/>
      <c r="AD91" s="1443" t="s">
        <v>72</v>
      </c>
      <c r="AE91" s="1449"/>
      <c r="AF91" s="1450"/>
      <c r="AG91" s="110"/>
      <c r="AH91" s="1410"/>
      <c r="AI91" s="1410"/>
      <c r="AJ91" s="2515" t="s">
        <v>300</v>
      </c>
      <c r="AK91" s="2515"/>
      <c r="AL91" s="2515"/>
      <c r="AM91" s="2515"/>
      <c r="AN91" s="2515"/>
      <c r="AO91" s="2515"/>
      <c r="AP91" s="2515"/>
      <c r="AQ91" s="2515"/>
      <c r="AR91" s="1447"/>
      <c r="AS91" s="1448"/>
      <c r="AT91" s="1448"/>
      <c r="AU91" s="1876"/>
      <c r="AV91" s="110"/>
      <c r="AW91" s="202" t="s">
        <v>301</v>
      </c>
      <c r="AX91" s="202"/>
      <c r="AY91" s="202"/>
      <c r="AZ91" s="1451"/>
      <c r="BA91" s="1443"/>
      <c r="BB91" s="110"/>
      <c r="BC91" s="110"/>
      <c r="BD91" s="110"/>
      <c r="BE91" s="110"/>
    </row>
    <row r="92" spans="1:57" s="29" customFormat="1" ht="24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446"/>
      <c r="V92" s="1452"/>
      <c r="W92"/>
      <c r="X92" s="2502" t="s">
        <v>73</v>
      </c>
      <c r="Y92" s="2502"/>
      <c r="Z92" s="2502"/>
      <c r="AA92" s="2506" t="s">
        <v>74</v>
      </c>
      <c r="AB92" s="2506"/>
      <c r="AC92" s="2506"/>
      <c r="AD92" s="1450"/>
      <c r="AE92" s="1453"/>
      <c r="AF92" s="1450"/>
      <c r="AG92" s="110"/>
      <c r="AH92" s="110"/>
      <c r="AI92" s="110"/>
      <c r="AJ92" s="110"/>
      <c r="AK92" s="110"/>
      <c r="AL92" s="110"/>
      <c r="AM92" s="110"/>
      <c r="AN92" s="110"/>
      <c r="AO92" s="1454"/>
      <c r="AP92"/>
      <c r="AQ92"/>
      <c r="AR92" s="2502" t="s">
        <v>73</v>
      </c>
      <c r="AS92" s="2502"/>
      <c r="AT92" s="2502"/>
      <c r="AU92" s="1460"/>
      <c r="AV92" s="1455"/>
      <c r="AW92" s="2506" t="s">
        <v>74</v>
      </c>
      <c r="AX92" s="2506"/>
      <c r="AY92" s="2506"/>
      <c r="AZ92" s="1450"/>
      <c r="BA92" s="110"/>
      <c r="BB92" s="110"/>
      <c r="BC92" s="110"/>
      <c r="BD92" s="110"/>
      <c r="BE92" s="110"/>
    </row>
    <row r="93" spans="1:57" s="29" customFormat="1" ht="24.75" customHeight="1">
      <c r="A93" s="240"/>
      <c r="B93" s="2511"/>
      <c r="C93" s="2511"/>
      <c r="D93" s="2511"/>
      <c r="E93" s="2511"/>
      <c r="F93" s="2511"/>
      <c r="G93" s="2511"/>
      <c r="H93" s="2511"/>
      <c r="I93" s="2511"/>
      <c r="J93" s="2511"/>
      <c r="K93" s="2511"/>
      <c r="L93" s="2511"/>
      <c r="M93" s="2511"/>
      <c r="N93" s="2511"/>
      <c r="O93" s="2511"/>
      <c r="P93" s="2511"/>
      <c r="Q93" s="2511"/>
      <c r="R93" s="2511"/>
      <c r="S93" s="2511"/>
      <c r="T93" s="2511"/>
      <c r="U93" s="2511"/>
      <c r="V93" s="2511"/>
      <c r="W93" s="2511"/>
      <c r="X93" s="2511"/>
      <c r="Y93" s="2511"/>
      <c r="Z93" s="2511"/>
      <c r="AA93" s="1392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1456"/>
      <c r="AQ93" s="240"/>
      <c r="AR93" s="240"/>
      <c r="AS93" s="1457"/>
      <c r="AT93" s="240"/>
      <c r="AU93" s="1883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</row>
    <row r="94" spans="22:53" s="29" customFormat="1" ht="14.25" customHeight="1">
      <c r="V94" s="73"/>
      <c r="W94" s="73"/>
      <c r="X94" s="73"/>
      <c r="Y94" s="106"/>
      <c r="Z94" s="106"/>
      <c r="AA94" s="106"/>
      <c r="AB94" s="106"/>
      <c r="AC94" s="106"/>
      <c r="AD94" s="106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73"/>
      <c r="AT94" s="73"/>
      <c r="AU94" s="73"/>
      <c r="AV94" s="73"/>
      <c r="AW94" s="73"/>
      <c r="AX94" s="73"/>
      <c r="AY94" s="73"/>
      <c r="AZ94" s="73"/>
      <c r="BA94" s="73"/>
    </row>
    <row r="95" spans="21:53" s="29" customFormat="1" ht="18" customHeight="1">
      <c r="U95" s="108"/>
      <c r="V95" s="27"/>
      <c r="W95" s="109"/>
      <c r="X95" s="70"/>
      <c r="Y95" s="106"/>
      <c r="Z95" s="106"/>
      <c r="AA95" s="106"/>
      <c r="AB95" s="106"/>
      <c r="AC95" s="106"/>
      <c r="AD95" s="106"/>
      <c r="AE95" s="75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73"/>
      <c r="AT95" s="7"/>
      <c r="AU95" s="7"/>
      <c r="AV95" s="7"/>
      <c r="AW95" s="7"/>
      <c r="AX95" s="7"/>
      <c r="AY95" s="7"/>
      <c r="AZ95" s="73"/>
      <c r="BA95" s="73"/>
    </row>
    <row r="96" spans="21:51" s="1005" customFormat="1" ht="14.25" customHeight="1">
      <c r="U96" s="1925"/>
      <c r="Y96" s="1460"/>
      <c r="Z96" s="1460"/>
      <c r="AA96" s="1871"/>
      <c r="AB96" s="1460"/>
      <c r="AC96" s="1460"/>
      <c r="AD96" s="1460"/>
      <c r="AF96" s="1871"/>
      <c r="AG96" s="1871"/>
      <c r="AH96" s="1460"/>
      <c r="AI96" s="1460"/>
      <c r="AJ96" s="1460"/>
      <c r="AN96" s="1460"/>
      <c r="AO96" s="1460"/>
      <c r="AS96" s="1031"/>
      <c r="AT96" s="1031"/>
      <c r="AU96" s="1031"/>
      <c r="AV96" s="1031"/>
      <c r="AW96" s="1031"/>
      <c r="AX96" s="1031"/>
      <c r="AY96" s="1031"/>
    </row>
    <row r="97" spans="21:30" ht="12.75" customHeight="1">
      <c r="U97" s="1031"/>
      <c r="V97" s="1926"/>
      <c r="W97" s="1031"/>
      <c r="X97" s="1926"/>
      <c r="Y97" s="1031"/>
      <c r="Z97" s="1031"/>
      <c r="AA97" s="1031"/>
      <c r="AB97" s="1031"/>
      <c r="AC97" s="1031"/>
      <c r="AD97" s="1031"/>
    </row>
    <row r="101" spans="42:52" ht="81.75" customHeight="1">
      <c r="AP101" s="1036"/>
      <c r="AQ101" s="1036"/>
      <c r="AR101" s="1036"/>
      <c r="AS101" s="1036"/>
      <c r="AT101" s="1036"/>
      <c r="AU101" s="1036"/>
      <c r="AV101" s="1036"/>
      <c r="AW101" s="1036"/>
      <c r="AX101" s="1036"/>
      <c r="AY101" s="1036"/>
      <c r="AZ101" s="1036"/>
    </row>
  </sheetData>
  <sheetProtection/>
  <mergeCells count="213">
    <mergeCell ref="AF89:BC89"/>
    <mergeCell ref="AJ91:AQ91"/>
    <mergeCell ref="B93:Z93"/>
    <mergeCell ref="AX84:AZ84"/>
    <mergeCell ref="AG85:BA85"/>
    <mergeCell ref="U86:X86"/>
    <mergeCell ref="AG86:BA86"/>
    <mergeCell ref="U91:W91"/>
    <mergeCell ref="AA91:AC91"/>
    <mergeCell ref="X92:Z92"/>
    <mergeCell ref="B83:T83"/>
    <mergeCell ref="V83:X83"/>
    <mergeCell ref="AO83:AP83"/>
    <mergeCell ref="AQ83:AV83"/>
    <mergeCell ref="X84:Z84"/>
    <mergeCell ref="AU84:AW84"/>
    <mergeCell ref="AQ80:AV80"/>
    <mergeCell ref="V81:X81"/>
    <mergeCell ref="AO81:AP81"/>
    <mergeCell ref="AQ81:AV81"/>
    <mergeCell ref="V82:X82"/>
    <mergeCell ref="AE82:AH83"/>
    <mergeCell ref="AK82:AN83"/>
    <mergeCell ref="AO82:AP82"/>
    <mergeCell ref="AQ82:AV82"/>
    <mergeCell ref="B80:T82"/>
    <mergeCell ref="U80:U82"/>
    <mergeCell ref="V80:X80"/>
    <mergeCell ref="AE80:AH81"/>
    <mergeCell ref="AK80:AN81"/>
    <mergeCell ref="AO80:AP80"/>
    <mergeCell ref="B78:T79"/>
    <mergeCell ref="U78:U79"/>
    <mergeCell ref="V78:X78"/>
    <mergeCell ref="AO78:AP78"/>
    <mergeCell ref="AQ78:AV78"/>
    <mergeCell ref="V79:X79"/>
    <mergeCell ref="AO79:AP79"/>
    <mergeCell ref="AQ79:AV79"/>
    <mergeCell ref="V76:X76"/>
    <mergeCell ref="AO76:AP76"/>
    <mergeCell ref="AQ76:AV76"/>
    <mergeCell ref="V77:X77"/>
    <mergeCell ref="AO77:AP77"/>
    <mergeCell ref="AQ77:AV77"/>
    <mergeCell ref="AW72:AX73"/>
    <mergeCell ref="AY72:AZ73"/>
    <mergeCell ref="BA72:BA73"/>
    <mergeCell ref="B75:T77"/>
    <mergeCell ref="U75:U77"/>
    <mergeCell ref="V75:X75"/>
    <mergeCell ref="AE75:AH79"/>
    <mergeCell ref="AK75:AN79"/>
    <mergeCell ref="AO75:AP75"/>
    <mergeCell ref="AQ75:AV75"/>
    <mergeCell ref="T70:BC70"/>
    <mergeCell ref="B72:T74"/>
    <mergeCell ref="U72:U74"/>
    <mergeCell ref="V72:X74"/>
    <mergeCell ref="Y72:Z73"/>
    <mergeCell ref="AA72:AB73"/>
    <mergeCell ref="AE72:AH74"/>
    <mergeCell ref="AK72:AN74"/>
    <mergeCell ref="AO72:AP74"/>
    <mergeCell ref="AQ72:AV74"/>
    <mergeCell ref="T67:U67"/>
    <mergeCell ref="W67:X67"/>
    <mergeCell ref="Y67:Z67"/>
    <mergeCell ref="AC67:AS67"/>
    <mergeCell ref="AT67:AY67"/>
    <mergeCell ref="T68:U68"/>
    <mergeCell ref="W68:X68"/>
    <mergeCell ref="Y68:Z68"/>
    <mergeCell ref="AC68:AS68"/>
    <mergeCell ref="AT68:AY68"/>
    <mergeCell ref="B65:Z65"/>
    <mergeCell ref="AB65:AY65"/>
    <mergeCell ref="T66:U66"/>
    <mergeCell ref="W66:X66"/>
    <mergeCell ref="Y66:Z66"/>
    <mergeCell ref="AC66:AS66"/>
    <mergeCell ref="AT66:AY66"/>
    <mergeCell ref="AE60:AO60"/>
    <mergeCell ref="T61:U61"/>
    <mergeCell ref="AE61:AO61"/>
    <mergeCell ref="AE62:AO62"/>
    <mergeCell ref="T63:V63"/>
    <mergeCell ref="AE63:AO63"/>
    <mergeCell ref="AE56:AO56"/>
    <mergeCell ref="U57:V57"/>
    <mergeCell ref="AE57:AO57"/>
    <mergeCell ref="U58:V58"/>
    <mergeCell ref="AE58:AO58"/>
    <mergeCell ref="U59:V59"/>
    <mergeCell ref="AE59:AO59"/>
    <mergeCell ref="T52:V52"/>
    <mergeCell ref="W52:AD52"/>
    <mergeCell ref="T53:AD53"/>
    <mergeCell ref="B54:AD54"/>
    <mergeCell ref="B55:AD55"/>
    <mergeCell ref="B56:B63"/>
    <mergeCell ref="U56:V56"/>
    <mergeCell ref="AB56:AD63"/>
    <mergeCell ref="T60:U60"/>
    <mergeCell ref="T49:V49"/>
    <mergeCell ref="W49:AD49"/>
    <mergeCell ref="T50:V50"/>
    <mergeCell ref="W50:AD50"/>
    <mergeCell ref="T51:V51"/>
    <mergeCell ref="W51:AD51"/>
    <mergeCell ref="T45:AD45"/>
    <mergeCell ref="T46:BE46"/>
    <mergeCell ref="T47:V47"/>
    <mergeCell ref="W47:AD47"/>
    <mergeCell ref="T48:V48"/>
    <mergeCell ref="W48:AD48"/>
    <mergeCell ref="T39:V39"/>
    <mergeCell ref="W39:AD39"/>
    <mergeCell ref="B40:AD40"/>
    <mergeCell ref="B41:AD41"/>
    <mergeCell ref="B42:BE42"/>
    <mergeCell ref="B43:BE43"/>
    <mergeCell ref="B35:AD35"/>
    <mergeCell ref="B36:BE36"/>
    <mergeCell ref="T37:V37"/>
    <mergeCell ref="W37:AD37"/>
    <mergeCell ref="T38:V38"/>
    <mergeCell ref="W38:AD38"/>
    <mergeCell ref="B31:AD31"/>
    <mergeCell ref="B32:BE32"/>
    <mergeCell ref="T33:V33"/>
    <mergeCell ref="W33:AD33"/>
    <mergeCell ref="T34:V34"/>
    <mergeCell ref="W34:AD34"/>
    <mergeCell ref="T28:V28"/>
    <mergeCell ref="W28:AD28"/>
    <mergeCell ref="T29:V29"/>
    <mergeCell ref="W29:AD29"/>
    <mergeCell ref="T30:V30"/>
    <mergeCell ref="W30:AD30"/>
    <mergeCell ref="B24:AD24"/>
    <mergeCell ref="B25:BE25"/>
    <mergeCell ref="T26:V26"/>
    <mergeCell ref="W26:AD26"/>
    <mergeCell ref="T27:V27"/>
    <mergeCell ref="W27:AD27"/>
    <mergeCell ref="B20:BE20"/>
    <mergeCell ref="BI20:BI22"/>
    <mergeCell ref="B21:BE21"/>
    <mergeCell ref="T22:V22"/>
    <mergeCell ref="W22:AD22"/>
    <mergeCell ref="T23:V23"/>
    <mergeCell ref="W23:AD23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B12:B18"/>
    <mergeCell ref="T12:V18"/>
    <mergeCell ref="W12:AD18"/>
    <mergeCell ref="AE12:AF14"/>
    <mergeCell ref="AG12:AN14"/>
    <mergeCell ref="AO12:AO18"/>
    <mergeCell ref="T9:V9"/>
    <mergeCell ref="W9:AC9"/>
    <mergeCell ref="AD9:AS9"/>
    <mergeCell ref="AZ9:BF10"/>
    <mergeCell ref="W10:Z10"/>
    <mergeCell ref="AE10:AS10"/>
    <mergeCell ref="AZ5:BC5"/>
    <mergeCell ref="W6:AB6"/>
    <mergeCell ref="AD6:AS6"/>
    <mergeCell ref="AZ6:BC6"/>
    <mergeCell ref="A7:V7"/>
    <mergeCell ref="W7:AS8"/>
    <mergeCell ref="AZ7:BD7"/>
    <mergeCell ref="AA92:AC92"/>
    <mergeCell ref="AR92:AT92"/>
    <mergeCell ref="AW92:AY92"/>
    <mergeCell ref="B1:BA1"/>
    <mergeCell ref="B2:BA2"/>
    <mergeCell ref="B3:BA3"/>
    <mergeCell ref="T4:U4"/>
    <mergeCell ref="X4:AO4"/>
    <mergeCell ref="T5:V5"/>
    <mergeCell ref="X5:AQ5"/>
  </mergeCells>
  <printOptions/>
  <pageMargins left="0.11811023622047245" right="0.11811023622047245" top="0.15748031496062992" bottom="0.15748031496062992" header="0.1968503937007874" footer="0.1968503937007874"/>
  <pageSetup horizontalDpi="600" verticalDpi="600" orientation="landscape" paperSize="9" scale="2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00"/>
  <sheetViews>
    <sheetView zoomScale="30" zoomScaleNormal="30" zoomScalePageLayoutView="0" workbookViewId="0" topLeftCell="A16">
      <selection activeCell="AX16" sqref="AX16:AX17"/>
    </sheetView>
  </sheetViews>
  <sheetFormatPr defaultColWidth="10.125" defaultRowHeight="12.75"/>
  <cols>
    <col min="1" max="1" width="5.875" style="318" customWidth="1"/>
    <col min="2" max="2" width="12.375" style="318" customWidth="1"/>
    <col min="3" max="19" width="6.25390625" style="318" hidden="1" customWidth="1"/>
    <col min="20" max="20" width="42.125" style="318" customWidth="1"/>
    <col min="21" max="21" width="42.125" style="2132" customWidth="1"/>
    <col min="22" max="22" width="42.00390625" style="2133" customWidth="1"/>
    <col min="23" max="23" width="12.75390625" style="0" customWidth="1"/>
    <col min="24" max="24" width="25.75390625" style="2150" customWidth="1"/>
    <col min="25" max="27" width="12.75390625" style="2150" customWidth="1"/>
    <col min="28" max="28" width="16.75390625" style="2150" customWidth="1"/>
    <col min="29" max="29" width="12.125" style="2150" customWidth="1"/>
    <col min="30" max="30" width="12.75390625" style="313" hidden="1" customWidth="1"/>
    <col min="31" max="31" width="17.00390625" style="313" customWidth="1"/>
    <col min="32" max="32" width="16.625" style="313" customWidth="1"/>
    <col min="33" max="33" width="16.75390625" style="313" customWidth="1"/>
    <col min="34" max="34" width="15.375" style="313" customWidth="1"/>
    <col min="35" max="35" width="12.75390625" style="313" customWidth="1"/>
    <col min="36" max="36" width="15.375" style="313" customWidth="1"/>
    <col min="37" max="37" width="12.75390625" style="313" customWidth="1"/>
    <col min="38" max="39" width="13.625" style="313" customWidth="1"/>
    <col min="40" max="40" width="15.75390625" style="313" customWidth="1"/>
    <col min="41" max="41" width="19.625" style="313" customWidth="1"/>
    <col min="42" max="42" width="14.375" style="318" customWidth="1"/>
    <col min="43" max="43" width="23.00390625" style="318" customWidth="1"/>
    <col min="44" max="49" width="10.75390625" style="318" customWidth="1"/>
    <col min="50" max="50" width="23.125" style="318" customWidth="1"/>
    <col min="51" max="51" width="11.875" style="318" customWidth="1"/>
    <col min="52" max="53" width="10.75390625" style="318" customWidth="1"/>
    <col min="54" max="54" width="16.375" style="318" customWidth="1"/>
    <col min="55" max="55" width="13.375" style="318" customWidth="1"/>
    <col min="56" max="56" width="10.75390625" style="318" customWidth="1"/>
    <col min="57" max="57" width="14.875" style="318" customWidth="1"/>
    <col min="58" max="59" width="10.125" style="318" customWidth="1"/>
    <col min="60" max="60" width="1.12109375" style="318" customWidth="1"/>
    <col min="61" max="16384" width="10.125" style="318" customWidth="1"/>
  </cols>
  <sheetData>
    <row r="1" spans="2:53" ht="75" customHeight="1">
      <c r="B1" s="3190" t="s">
        <v>129</v>
      </c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  <c r="U1" s="3190"/>
      <c r="V1" s="3190"/>
      <c r="W1" s="3190"/>
      <c r="X1" s="3190"/>
      <c r="Y1" s="3190"/>
      <c r="Z1" s="3190"/>
      <c r="AA1" s="3190"/>
      <c r="AB1" s="3190"/>
      <c r="AC1" s="3190"/>
      <c r="AD1" s="3190"/>
      <c r="AE1" s="3190"/>
      <c r="AF1" s="3190"/>
      <c r="AG1" s="3190"/>
      <c r="AH1" s="3190"/>
      <c r="AI1" s="3190"/>
      <c r="AJ1" s="3190"/>
      <c r="AK1" s="3190"/>
      <c r="AL1" s="3190"/>
      <c r="AM1" s="3190"/>
      <c r="AN1" s="3190"/>
      <c r="AO1" s="3190"/>
      <c r="AP1" s="3190"/>
      <c r="AQ1" s="3190"/>
      <c r="AR1" s="3190"/>
      <c r="AS1" s="3190"/>
      <c r="AT1" s="3190"/>
      <c r="AU1" s="3190"/>
      <c r="AV1" s="3190"/>
      <c r="AW1" s="3190"/>
      <c r="AX1" s="3190"/>
      <c r="AY1" s="3190"/>
      <c r="AZ1" s="3190"/>
      <c r="BA1" s="3190"/>
    </row>
    <row r="2" spans="2:53" ht="12.75" customHeight="1">
      <c r="B2" s="3191"/>
      <c r="C2" s="3191"/>
      <c r="D2" s="3191"/>
      <c r="E2" s="3191"/>
      <c r="F2" s="3191"/>
      <c r="G2" s="3191"/>
      <c r="H2" s="3191"/>
      <c r="I2" s="3191"/>
      <c r="J2" s="3191"/>
      <c r="K2" s="3191"/>
      <c r="L2" s="3191"/>
      <c r="M2" s="3191"/>
      <c r="N2" s="3191"/>
      <c r="O2" s="3191"/>
      <c r="P2" s="3191"/>
      <c r="Q2" s="3191"/>
      <c r="R2" s="3191"/>
      <c r="S2" s="3191"/>
      <c r="T2" s="3191"/>
      <c r="U2" s="3191"/>
      <c r="V2" s="3191"/>
      <c r="W2" s="3191"/>
      <c r="X2" s="3191"/>
      <c r="Y2" s="3191"/>
      <c r="Z2" s="3191"/>
      <c r="AA2" s="3191"/>
      <c r="AB2" s="3191"/>
      <c r="AC2" s="3191"/>
      <c r="AD2" s="3191"/>
      <c r="AE2" s="3191"/>
      <c r="AF2" s="3191"/>
      <c r="AG2" s="3191"/>
      <c r="AH2" s="3191"/>
      <c r="AI2" s="3191"/>
      <c r="AJ2" s="3191"/>
      <c r="AK2" s="3191"/>
      <c r="AL2" s="3191"/>
      <c r="AM2" s="3191"/>
      <c r="AN2" s="3191"/>
      <c r="AO2" s="3191"/>
      <c r="AP2" s="3191"/>
      <c r="AQ2" s="3191"/>
      <c r="AR2" s="3191"/>
      <c r="AS2" s="3191"/>
      <c r="AT2" s="3191"/>
      <c r="AU2" s="3191"/>
      <c r="AV2" s="3191"/>
      <c r="AW2" s="3191"/>
      <c r="AX2" s="3191"/>
      <c r="AY2" s="3191"/>
      <c r="AZ2" s="3191"/>
      <c r="BA2" s="3191"/>
    </row>
    <row r="3" spans="2:53" ht="68.25" customHeight="1">
      <c r="B3" s="3192" t="s">
        <v>407</v>
      </c>
      <c r="C3" s="3192"/>
      <c r="D3" s="3192"/>
      <c r="E3" s="3192"/>
      <c r="F3" s="3192"/>
      <c r="G3" s="3192"/>
      <c r="H3" s="3192"/>
      <c r="I3" s="3192"/>
      <c r="J3" s="3192"/>
      <c r="K3" s="3192"/>
      <c r="L3" s="3192"/>
      <c r="M3" s="3192"/>
      <c r="N3" s="3192"/>
      <c r="O3" s="3192"/>
      <c r="P3" s="3192"/>
      <c r="Q3" s="3192"/>
      <c r="R3" s="3192"/>
      <c r="S3" s="3192"/>
      <c r="T3" s="3192"/>
      <c r="U3" s="3192"/>
      <c r="V3" s="3192"/>
      <c r="W3" s="3192"/>
      <c r="X3" s="3192"/>
      <c r="Y3" s="3192"/>
      <c r="Z3" s="3192"/>
      <c r="AA3" s="3192"/>
      <c r="AB3" s="3192"/>
      <c r="AC3" s="3192"/>
      <c r="AD3" s="3192"/>
      <c r="AE3" s="3192"/>
      <c r="AF3" s="3192"/>
      <c r="AG3" s="3192"/>
      <c r="AH3" s="3192"/>
      <c r="AI3" s="3192"/>
      <c r="AJ3" s="3192"/>
      <c r="AK3" s="3192"/>
      <c r="AL3" s="3192"/>
      <c r="AM3" s="3192"/>
      <c r="AN3" s="3192"/>
      <c r="AO3" s="3192"/>
      <c r="AP3" s="3192"/>
      <c r="AQ3" s="3192"/>
      <c r="AR3" s="3192"/>
      <c r="AS3" s="3192"/>
      <c r="AT3" s="3192"/>
      <c r="AU3" s="3192"/>
      <c r="AV3" s="3192"/>
      <c r="AW3" s="3192"/>
      <c r="AX3" s="3192"/>
      <c r="AY3" s="3192"/>
      <c r="AZ3" s="3192"/>
      <c r="BA3" s="3192"/>
    </row>
    <row r="4" spans="2:53" ht="48.75" customHeight="1">
      <c r="B4" s="2129"/>
      <c r="C4" s="2129"/>
      <c r="D4" s="2129"/>
      <c r="E4" s="2129"/>
      <c r="F4" s="2129"/>
      <c r="G4" s="2129"/>
      <c r="H4" s="2129"/>
      <c r="I4" s="2129"/>
      <c r="J4" s="2129"/>
      <c r="K4" s="2129"/>
      <c r="L4" s="2129"/>
      <c r="M4" s="2129"/>
      <c r="N4" s="2129"/>
      <c r="O4" s="2129"/>
      <c r="P4" s="2129"/>
      <c r="Q4" s="2129"/>
      <c r="R4" s="2129"/>
      <c r="S4" s="2129"/>
      <c r="T4" s="3193" t="s">
        <v>87</v>
      </c>
      <c r="U4" s="3193"/>
      <c r="V4" s="314"/>
      <c r="W4" s="314"/>
      <c r="X4" s="3194" t="s">
        <v>420</v>
      </c>
      <c r="Y4" s="3194"/>
      <c r="Z4" s="3194"/>
      <c r="AA4" s="3194"/>
      <c r="AB4" s="3194"/>
      <c r="AC4" s="3194"/>
      <c r="AD4" s="3194"/>
      <c r="AE4" s="3194"/>
      <c r="AF4" s="3194"/>
      <c r="AG4" s="3194"/>
      <c r="AH4" s="3194"/>
      <c r="AI4" s="2130"/>
      <c r="AJ4" s="2130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</row>
    <row r="5" spans="20:56" ht="57.75" customHeight="1">
      <c r="T5" s="3048" t="s">
        <v>132</v>
      </c>
      <c r="U5" s="3048"/>
      <c r="V5" s="3048"/>
      <c r="W5" s="3195" t="s">
        <v>421</v>
      </c>
      <c r="X5" s="3195"/>
      <c r="Y5" s="3195"/>
      <c r="Z5" s="3195"/>
      <c r="AA5" s="3195"/>
      <c r="AB5" s="3195"/>
      <c r="AC5" s="3195"/>
      <c r="AD5" s="3195"/>
      <c r="AE5" s="3195"/>
      <c r="AF5" s="3195"/>
      <c r="AG5" s="3195"/>
      <c r="AH5" s="3195"/>
      <c r="AI5" s="3195"/>
      <c r="AJ5" s="3195"/>
      <c r="AK5" s="3195"/>
      <c r="AL5" s="3195"/>
      <c r="AM5" s="3195"/>
      <c r="AN5" s="3195"/>
      <c r="AO5" s="3195"/>
      <c r="AP5" s="3195"/>
      <c r="AQ5" s="3195"/>
      <c r="AR5" s="3195"/>
      <c r="AS5" s="3195"/>
      <c r="AT5" s="315"/>
      <c r="AU5" s="404" t="s">
        <v>2</v>
      </c>
      <c r="AV5" s="335"/>
      <c r="AW5" s="253"/>
      <c r="AX5" s="253"/>
      <c r="AY5" s="253"/>
      <c r="AZ5" s="3196" t="s">
        <v>173</v>
      </c>
      <c r="BA5" s="3196"/>
      <c r="BB5" s="3196"/>
      <c r="BC5" s="3196"/>
      <c r="BD5" s="2131"/>
    </row>
    <row r="6" spans="23:56" ht="43.5" customHeight="1">
      <c r="W6" s="3197" t="s">
        <v>103</v>
      </c>
      <c r="X6" s="3197"/>
      <c r="Y6" s="3197"/>
      <c r="Z6" s="3197"/>
      <c r="AA6" s="3197"/>
      <c r="AB6" s="3197"/>
      <c r="AC6" s="2134" t="s">
        <v>3</v>
      </c>
      <c r="AD6" s="2135" t="s">
        <v>408</v>
      </c>
      <c r="AE6" s="2135" t="s">
        <v>408</v>
      </c>
      <c r="AF6" s="2135"/>
      <c r="AG6" s="2135"/>
      <c r="AH6" s="2135"/>
      <c r="AI6" s="2135"/>
      <c r="AJ6" s="2135"/>
      <c r="AK6" s="2135"/>
      <c r="AL6" s="2135"/>
      <c r="AM6" s="2135"/>
      <c r="AN6" s="2135"/>
      <c r="AO6" s="2135"/>
      <c r="AP6" s="2135"/>
      <c r="AQ6" s="2135"/>
      <c r="AR6" s="2135"/>
      <c r="AS6" s="2135"/>
      <c r="AT6" s="406"/>
      <c r="AU6" s="252" t="s">
        <v>4</v>
      </c>
      <c r="AV6" s="253"/>
      <c r="AW6" s="253"/>
      <c r="AX6" s="253"/>
      <c r="AY6" s="253"/>
      <c r="AZ6" s="3198" t="s">
        <v>348</v>
      </c>
      <c r="BA6" s="3198"/>
      <c r="BB6" s="3198"/>
      <c r="BC6" s="3198"/>
      <c r="BD6" s="2131"/>
    </row>
    <row r="7" spans="1:56" ht="42" customHeight="1">
      <c r="A7" s="3199" t="s">
        <v>126</v>
      </c>
      <c r="B7" s="3199"/>
      <c r="C7" s="3199"/>
      <c r="D7" s="3199"/>
      <c r="E7" s="3199"/>
      <c r="F7" s="3199"/>
      <c r="G7" s="3199"/>
      <c r="H7" s="3199"/>
      <c r="I7" s="3199"/>
      <c r="J7" s="3199"/>
      <c r="K7" s="3199"/>
      <c r="L7" s="3199"/>
      <c r="M7" s="3199"/>
      <c r="N7" s="3199"/>
      <c r="O7" s="3199"/>
      <c r="P7" s="3199"/>
      <c r="Q7" s="3199"/>
      <c r="R7" s="3199"/>
      <c r="S7" s="3199"/>
      <c r="T7" s="3199"/>
      <c r="U7" s="3199"/>
      <c r="V7" s="3199"/>
      <c r="W7" s="3200" t="s">
        <v>409</v>
      </c>
      <c r="X7" s="3200"/>
      <c r="Y7" s="3200"/>
      <c r="Z7" s="3200"/>
      <c r="AA7" s="3200"/>
      <c r="AB7" s="3200"/>
      <c r="AC7" s="3200"/>
      <c r="AD7" s="3201" t="s">
        <v>369</v>
      </c>
      <c r="AE7" s="3201"/>
      <c r="AF7" s="3201"/>
      <c r="AG7" s="3201"/>
      <c r="AH7" s="3201"/>
      <c r="AI7" s="3201"/>
      <c r="AJ7" s="3201"/>
      <c r="AK7" s="3201"/>
      <c r="AL7" s="3201"/>
      <c r="AM7" s="3201"/>
      <c r="AN7" s="3201"/>
      <c r="AO7" s="3201"/>
      <c r="AP7" s="2137"/>
      <c r="AQ7" s="2138"/>
      <c r="AR7" s="2139"/>
      <c r="AS7" s="2140"/>
      <c r="AT7" s="406"/>
      <c r="AU7" s="252" t="s">
        <v>6</v>
      </c>
      <c r="AV7" s="253"/>
      <c r="AW7" s="253"/>
      <c r="AX7" s="253"/>
      <c r="AY7" s="253"/>
      <c r="AZ7" s="3202" t="s">
        <v>362</v>
      </c>
      <c r="BA7" s="3202"/>
      <c r="BB7" s="3202"/>
      <c r="BC7" s="3202"/>
      <c r="BD7" s="3202"/>
    </row>
    <row r="8" spans="20:57" ht="65.25" customHeight="1">
      <c r="T8" s="3221" t="s">
        <v>160</v>
      </c>
      <c r="U8" s="3221"/>
      <c r="V8" s="3221"/>
      <c r="W8" s="3222" t="s">
        <v>97</v>
      </c>
      <c r="X8" s="3222"/>
      <c r="Y8" s="3222"/>
      <c r="Z8" s="3222"/>
      <c r="AA8" s="3222"/>
      <c r="AB8" s="3222"/>
      <c r="AC8" s="3222"/>
      <c r="AD8" s="3036" t="s">
        <v>130</v>
      </c>
      <c r="AE8" s="3036"/>
      <c r="AF8" s="3036"/>
      <c r="AG8" s="3036"/>
      <c r="AH8" s="3036"/>
      <c r="AI8" s="3036"/>
      <c r="AJ8" s="3036"/>
      <c r="AK8" s="3036"/>
      <c r="AL8" s="3036"/>
      <c r="AM8" s="3036"/>
      <c r="AN8" s="3036"/>
      <c r="AO8" s="3036"/>
      <c r="AP8" s="3036"/>
      <c r="AQ8" s="3036"/>
      <c r="AR8" s="3036"/>
      <c r="AS8" s="3036"/>
      <c r="AT8" s="406"/>
      <c r="AU8" s="252" t="s">
        <v>7</v>
      </c>
      <c r="AV8" s="405"/>
      <c r="AW8" s="405"/>
      <c r="AX8" s="405"/>
      <c r="AY8" s="3203" t="s">
        <v>410</v>
      </c>
      <c r="AZ8" s="3203"/>
      <c r="BA8" s="3203"/>
      <c r="BB8" s="3203"/>
      <c r="BC8" s="3203"/>
      <c r="BD8" s="3203"/>
      <c r="BE8" s="3203"/>
    </row>
    <row r="9" spans="21:56" ht="48" customHeight="1">
      <c r="U9" s="2141"/>
      <c r="V9" s="2141"/>
      <c r="W9" s="3200" t="s">
        <v>8</v>
      </c>
      <c r="X9" s="3200"/>
      <c r="Y9" s="3200"/>
      <c r="Z9" s="3200"/>
      <c r="AA9" s="2142"/>
      <c r="AB9" s="2142"/>
      <c r="AC9" s="2134" t="s">
        <v>3</v>
      </c>
      <c r="AD9" s="2143"/>
      <c r="AE9" s="2136" t="s">
        <v>211</v>
      </c>
      <c r="AF9" s="2144"/>
      <c r="AG9" s="2144"/>
      <c r="AH9" s="2144"/>
      <c r="AI9" s="2144"/>
      <c r="AJ9" s="2144"/>
      <c r="AK9" s="2144"/>
      <c r="AL9" s="2144"/>
      <c r="AM9" s="2144"/>
      <c r="AN9" s="2144"/>
      <c r="AO9" s="2144"/>
      <c r="AP9" s="2144"/>
      <c r="AQ9" s="2138"/>
      <c r="AR9" s="2145"/>
      <c r="AS9" s="2146"/>
      <c r="AT9" s="408"/>
      <c r="AU9" s="2147"/>
      <c r="AV9" s="2148"/>
      <c r="AW9" s="2148"/>
      <c r="AX9" s="2148"/>
      <c r="AY9" s="2148"/>
      <c r="AZ9" s="2148"/>
      <c r="BA9" s="2148"/>
      <c r="BB9" s="2131"/>
      <c r="BC9" s="2131"/>
      <c r="BD9" s="2131"/>
    </row>
    <row r="10" spans="21:41" ht="18" customHeight="1" thickBot="1">
      <c r="U10" s="2141"/>
      <c r="V10" s="2141"/>
      <c r="W10" s="2149"/>
      <c r="AA10" s="2151"/>
      <c r="AB10" s="313"/>
      <c r="AC10" s="313"/>
      <c r="AK10" s="318"/>
      <c r="AL10" s="318"/>
      <c r="AM10" s="318"/>
      <c r="AN10" s="318"/>
      <c r="AO10" s="318"/>
    </row>
    <row r="11" spans="2:58" s="2131" customFormat="1" ht="102.75" customHeight="1" thickBot="1">
      <c r="B11" s="3204" t="s">
        <v>9</v>
      </c>
      <c r="C11" s="2153"/>
      <c r="D11" s="2153"/>
      <c r="E11" s="2153"/>
      <c r="F11" s="2153"/>
      <c r="G11" s="2153"/>
      <c r="H11" s="2153"/>
      <c r="I11" s="2153"/>
      <c r="J11" s="2153"/>
      <c r="K11" s="2153"/>
      <c r="L11" s="2153"/>
      <c r="M11" s="2153"/>
      <c r="N11" s="2153"/>
      <c r="O11" s="2153"/>
      <c r="P11" s="2153"/>
      <c r="Q11" s="2153"/>
      <c r="R11" s="2153"/>
      <c r="S11" s="2153"/>
      <c r="T11" s="3206" t="s">
        <v>10</v>
      </c>
      <c r="U11" s="3207"/>
      <c r="V11" s="3207"/>
      <c r="W11" s="3209" t="s">
        <v>11</v>
      </c>
      <c r="X11" s="3210"/>
      <c r="Y11" s="3210"/>
      <c r="Z11" s="3210"/>
      <c r="AA11" s="3210"/>
      <c r="AB11" s="3210"/>
      <c r="AC11" s="3210"/>
      <c r="AD11" s="3211"/>
      <c r="AE11" s="3216" t="s">
        <v>12</v>
      </c>
      <c r="AF11" s="3217"/>
      <c r="AG11" s="3218" t="s">
        <v>13</v>
      </c>
      <c r="AH11" s="3219"/>
      <c r="AI11" s="3219"/>
      <c r="AJ11" s="3219"/>
      <c r="AK11" s="3219"/>
      <c r="AL11" s="3219"/>
      <c r="AM11" s="3219"/>
      <c r="AN11" s="3219"/>
      <c r="AO11" s="3225" t="s">
        <v>14</v>
      </c>
      <c r="AP11" s="3226" t="s">
        <v>15</v>
      </c>
      <c r="AQ11" s="3227"/>
      <c r="AR11" s="3227"/>
      <c r="AS11" s="3227"/>
      <c r="AT11" s="3227"/>
      <c r="AU11" s="3227"/>
      <c r="AV11" s="3227"/>
      <c r="AW11" s="3228"/>
      <c r="AX11" s="3229" t="s">
        <v>402</v>
      </c>
      <c r="AY11" s="3230"/>
      <c r="AZ11" s="3230"/>
      <c r="BA11" s="3230"/>
      <c r="BB11" s="3230"/>
      <c r="BC11" s="3230"/>
      <c r="BD11" s="3230"/>
      <c r="BE11" s="3215"/>
      <c r="BF11"/>
    </row>
    <row r="12" spans="2:58" s="2131" customFormat="1" ht="33" customHeight="1" thickBot="1">
      <c r="B12" s="3205"/>
      <c r="C12" s="1979"/>
      <c r="D12" s="1979"/>
      <c r="E12" s="1979"/>
      <c r="F12" s="1979"/>
      <c r="G12" s="1979"/>
      <c r="H12" s="1979"/>
      <c r="I12" s="1979"/>
      <c r="J12" s="1979"/>
      <c r="K12" s="1979"/>
      <c r="L12" s="1979"/>
      <c r="M12" s="1979"/>
      <c r="N12" s="1979"/>
      <c r="O12" s="1979"/>
      <c r="P12" s="1979"/>
      <c r="Q12" s="1979"/>
      <c r="R12" s="1979"/>
      <c r="S12" s="1979"/>
      <c r="T12" s="3208"/>
      <c r="U12" s="3208"/>
      <c r="V12" s="3208"/>
      <c r="W12" s="3205"/>
      <c r="X12" s="3208"/>
      <c r="Y12" s="3208"/>
      <c r="Z12" s="3208"/>
      <c r="AA12" s="3208"/>
      <c r="AB12" s="3208"/>
      <c r="AC12" s="3208"/>
      <c r="AD12" s="3212"/>
      <c r="AE12" s="3205"/>
      <c r="AF12" s="3212"/>
      <c r="AG12" s="3205"/>
      <c r="AH12" s="3220"/>
      <c r="AI12" s="3220"/>
      <c r="AJ12" s="3220"/>
      <c r="AK12" s="3220"/>
      <c r="AL12" s="3220"/>
      <c r="AM12" s="3220"/>
      <c r="AN12" s="3220"/>
      <c r="AO12" s="3215"/>
      <c r="AP12" s="3205"/>
      <c r="AQ12" s="3208"/>
      <c r="AR12" s="3208"/>
      <c r="AS12" s="3208"/>
      <c r="AT12" s="3208"/>
      <c r="AU12" s="3208"/>
      <c r="AV12" s="3208"/>
      <c r="AW12" s="3212"/>
      <c r="AX12" s="3215" t="s">
        <v>422</v>
      </c>
      <c r="AY12" s="3231"/>
      <c r="AZ12" s="3231"/>
      <c r="BA12" s="3231"/>
      <c r="BB12" s="3231"/>
      <c r="BC12" s="3231"/>
      <c r="BD12" s="3231"/>
      <c r="BE12" s="3215"/>
      <c r="BF12"/>
    </row>
    <row r="13" spans="2:58" s="2131" customFormat="1" ht="45" customHeight="1" thickBot="1">
      <c r="B13" s="3205"/>
      <c r="C13" s="1979"/>
      <c r="D13" s="1979"/>
      <c r="E13" s="1979"/>
      <c r="F13" s="1979"/>
      <c r="G13" s="1979"/>
      <c r="H13" s="1979"/>
      <c r="I13" s="1979"/>
      <c r="J13" s="1979"/>
      <c r="K13" s="1979"/>
      <c r="L13" s="1979"/>
      <c r="M13" s="1979"/>
      <c r="N13" s="1979"/>
      <c r="O13" s="1979"/>
      <c r="P13" s="1979"/>
      <c r="Q13" s="1979"/>
      <c r="R13" s="1979"/>
      <c r="S13" s="1979"/>
      <c r="T13" s="3208"/>
      <c r="U13" s="3208"/>
      <c r="V13" s="3208"/>
      <c r="W13" s="3205"/>
      <c r="X13" s="3208"/>
      <c r="Y13" s="3208"/>
      <c r="Z13" s="3208"/>
      <c r="AA13" s="3208"/>
      <c r="AB13" s="3208"/>
      <c r="AC13" s="3208"/>
      <c r="AD13" s="3212"/>
      <c r="AE13" s="3205"/>
      <c r="AF13" s="3212"/>
      <c r="AG13" s="3213"/>
      <c r="AH13" s="3214"/>
      <c r="AI13" s="3214"/>
      <c r="AJ13" s="3214"/>
      <c r="AK13" s="3214"/>
      <c r="AL13" s="3214"/>
      <c r="AM13" s="3214"/>
      <c r="AN13" s="3214"/>
      <c r="AO13" s="3215"/>
      <c r="AP13" s="3213"/>
      <c r="AQ13" s="3214"/>
      <c r="AR13" s="3214"/>
      <c r="AS13" s="3214"/>
      <c r="AT13" s="3214"/>
      <c r="AU13" s="3214"/>
      <c r="AV13" s="3214"/>
      <c r="AW13" s="3215"/>
      <c r="AX13" s="3215" t="s">
        <v>423</v>
      </c>
      <c r="AY13" s="3215"/>
      <c r="AZ13" s="3215"/>
      <c r="BA13" s="3215"/>
      <c r="BB13" s="3215"/>
      <c r="BC13" s="3215"/>
      <c r="BD13" s="3215"/>
      <c r="BE13" s="3215"/>
      <c r="BF13"/>
    </row>
    <row r="14" spans="2:57" s="2131" customFormat="1" ht="37.5" customHeight="1" thickBot="1">
      <c r="B14" s="3205"/>
      <c r="C14" s="1979"/>
      <c r="D14" s="1979"/>
      <c r="E14" s="1979"/>
      <c r="F14" s="1979"/>
      <c r="G14" s="1979"/>
      <c r="H14" s="1979"/>
      <c r="I14" s="1979"/>
      <c r="J14" s="1979"/>
      <c r="K14" s="1979"/>
      <c r="L14" s="1979"/>
      <c r="M14" s="1979"/>
      <c r="N14" s="1979"/>
      <c r="O14" s="1979"/>
      <c r="P14" s="1979"/>
      <c r="Q14" s="1979"/>
      <c r="R14" s="1979"/>
      <c r="S14" s="1979"/>
      <c r="T14" s="3208"/>
      <c r="U14" s="3208"/>
      <c r="V14" s="3208"/>
      <c r="W14" s="3205"/>
      <c r="X14" s="3208"/>
      <c r="Y14" s="3208"/>
      <c r="Z14" s="3208"/>
      <c r="AA14" s="3208"/>
      <c r="AB14" s="3208"/>
      <c r="AC14" s="3208"/>
      <c r="AD14" s="3212"/>
      <c r="AE14" s="3205" t="s">
        <v>16</v>
      </c>
      <c r="AF14" s="3212" t="s">
        <v>17</v>
      </c>
      <c r="AG14" s="3208" t="s">
        <v>18</v>
      </c>
      <c r="AH14" s="3215" t="s">
        <v>19</v>
      </c>
      <c r="AI14" s="3215"/>
      <c r="AJ14" s="3215"/>
      <c r="AK14" s="3215"/>
      <c r="AL14" s="3215"/>
      <c r="AM14" s="3215"/>
      <c r="AN14" s="3215"/>
      <c r="AO14" s="3215"/>
      <c r="AP14" s="3208" t="s">
        <v>20</v>
      </c>
      <c r="AQ14" s="3224" t="s">
        <v>21</v>
      </c>
      <c r="AR14" s="3224" t="s">
        <v>22</v>
      </c>
      <c r="AS14" s="3223" t="s">
        <v>23</v>
      </c>
      <c r="AT14" s="3223" t="s">
        <v>24</v>
      </c>
      <c r="AU14" s="3224" t="s">
        <v>25</v>
      </c>
      <c r="AV14" s="3224" t="s">
        <v>26</v>
      </c>
      <c r="AW14" s="3215" t="s">
        <v>27</v>
      </c>
      <c r="AX14" s="3215" t="s">
        <v>79</v>
      </c>
      <c r="AY14" s="3231"/>
      <c r="AZ14" s="3231"/>
      <c r="BA14" s="3215"/>
      <c r="BB14" s="3215" t="s">
        <v>79</v>
      </c>
      <c r="BC14" s="3215"/>
      <c r="BD14" s="3215"/>
      <c r="BE14" s="3215"/>
    </row>
    <row r="15" spans="2:63" ht="35.25" customHeight="1" thickBot="1">
      <c r="B15" s="3205"/>
      <c r="C15" s="1979"/>
      <c r="D15" s="1979"/>
      <c r="E15" s="1979"/>
      <c r="F15" s="1979"/>
      <c r="G15" s="1979"/>
      <c r="H15" s="1979"/>
      <c r="I15" s="1979"/>
      <c r="J15" s="1979"/>
      <c r="K15" s="1979"/>
      <c r="L15" s="1979"/>
      <c r="M15" s="1979"/>
      <c r="N15" s="1979"/>
      <c r="O15" s="1979"/>
      <c r="P15" s="1979"/>
      <c r="Q15" s="1979"/>
      <c r="R15" s="1979"/>
      <c r="S15" s="1979"/>
      <c r="T15" s="3208"/>
      <c r="U15" s="3208"/>
      <c r="V15" s="3208"/>
      <c r="W15" s="3205"/>
      <c r="X15" s="3208"/>
      <c r="Y15" s="3208"/>
      <c r="Z15" s="3208"/>
      <c r="AA15" s="3208"/>
      <c r="AB15" s="3208"/>
      <c r="AC15" s="3208"/>
      <c r="AD15" s="3212"/>
      <c r="AE15" s="3205"/>
      <c r="AF15" s="3212"/>
      <c r="AG15" s="3208"/>
      <c r="AH15" s="2996" t="s">
        <v>139</v>
      </c>
      <c r="AI15" s="2997"/>
      <c r="AJ15" s="3208" t="s">
        <v>370</v>
      </c>
      <c r="AK15" s="3208"/>
      <c r="AL15" s="3208" t="s">
        <v>371</v>
      </c>
      <c r="AM15" s="3208"/>
      <c r="AN15" s="3002" t="s">
        <v>127</v>
      </c>
      <c r="AO15" s="3215"/>
      <c r="AP15" s="3208"/>
      <c r="AQ15" s="3224"/>
      <c r="AR15" s="3224"/>
      <c r="AS15" s="3223"/>
      <c r="AT15" s="3223"/>
      <c r="AU15" s="3224"/>
      <c r="AV15" s="3224"/>
      <c r="AW15" s="3215"/>
      <c r="AX15" s="3208">
        <v>3</v>
      </c>
      <c r="AY15" s="3208"/>
      <c r="AZ15" s="3208"/>
      <c r="BA15" s="3208"/>
      <c r="BB15" s="3208">
        <v>4</v>
      </c>
      <c r="BC15" s="3208"/>
      <c r="BD15" s="3208"/>
      <c r="BE15" s="3212"/>
      <c r="BK15" s="2973"/>
    </row>
    <row r="16" spans="2:63" ht="30" customHeight="1">
      <c r="B16" s="3205"/>
      <c r="C16" s="1979"/>
      <c r="D16" s="1979"/>
      <c r="E16" s="1979"/>
      <c r="F16" s="1979"/>
      <c r="G16" s="1979"/>
      <c r="H16" s="1979"/>
      <c r="I16" s="1979"/>
      <c r="J16" s="1979"/>
      <c r="K16" s="1979"/>
      <c r="L16" s="1979"/>
      <c r="M16" s="1979"/>
      <c r="N16" s="1979"/>
      <c r="O16" s="1979"/>
      <c r="P16" s="1979"/>
      <c r="Q16" s="1979"/>
      <c r="R16" s="1979"/>
      <c r="S16" s="1979"/>
      <c r="T16" s="3208"/>
      <c r="U16" s="3208"/>
      <c r="V16" s="3208"/>
      <c r="W16" s="3205"/>
      <c r="X16" s="3208"/>
      <c r="Y16" s="3208"/>
      <c r="Z16" s="3208"/>
      <c r="AA16" s="3208"/>
      <c r="AB16" s="3208"/>
      <c r="AC16" s="3208"/>
      <c r="AD16" s="3212"/>
      <c r="AE16" s="3205"/>
      <c r="AF16" s="3212"/>
      <c r="AG16" s="3208"/>
      <c r="AH16" s="2998"/>
      <c r="AI16" s="2999"/>
      <c r="AJ16" s="3208"/>
      <c r="AK16" s="3208"/>
      <c r="AL16" s="3208"/>
      <c r="AM16" s="3208"/>
      <c r="AN16" s="3003"/>
      <c r="AO16" s="3215"/>
      <c r="AP16" s="3208"/>
      <c r="AQ16" s="3224"/>
      <c r="AR16" s="3224"/>
      <c r="AS16" s="3223"/>
      <c r="AT16" s="3223"/>
      <c r="AU16" s="3224"/>
      <c r="AV16" s="3224"/>
      <c r="AW16" s="3215"/>
      <c r="AX16" s="3215" t="s">
        <v>18</v>
      </c>
      <c r="AY16" s="2991" t="s">
        <v>30</v>
      </c>
      <c r="AZ16" s="2991"/>
      <c r="BA16" s="2991"/>
      <c r="BB16" s="3208" t="s">
        <v>18</v>
      </c>
      <c r="BC16" s="2992" t="s">
        <v>30</v>
      </c>
      <c r="BD16" s="2992"/>
      <c r="BE16" s="2993"/>
      <c r="BK16" s="2973"/>
    </row>
    <row r="17" spans="2:63" ht="155.25" customHeight="1" thickBot="1">
      <c r="B17" s="3205"/>
      <c r="C17" s="1979"/>
      <c r="D17" s="1979"/>
      <c r="E17" s="1979"/>
      <c r="F17" s="1979"/>
      <c r="G17" s="1979"/>
      <c r="H17" s="1979"/>
      <c r="I17" s="1979"/>
      <c r="J17" s="1979"/>
      <c r="K17" s="1979"/>
      <c r="L17" s="1979"/>
      <c r="M17" s="1979"/>
      <c r="N17" s="1979"/>
      <c r="O17" s="1979"/>
      <c r="P17" s="1979"/>
      <c r="Q17" s="1979"/>
      <c r="R17" s="1979"/>
      <c r="S17" s="1979"/>
      <c r="T17" s="3208"/>
      <c r="U17" s="3208"/>
      <c r="V17" s="3208"/>
      <c r="W17" s="3213"/>
      <c r="X17" s="3214"/>
      <c r="Y17" s="3214"/>
      <c r="Z17" s="3214"/>
      <c r="AA17" s="3214"/>
      <c r="AB17" s="3214"/>
      <c r="AC17" s="3214"/>
      <c r="AD17" s="3215"/>
      <c r="AE17" s="3213"/>
      <c r="AF17" s="3215"/>
      <c r="AG17" s="3208"/>
      <c r="AH17" s="707" t="s">
        <v>140</v>
      </c>
      <c r="AI17" s="691" t="s">
        <v>141</v>
      </c>
      <c r="AJ17" s="707" t="s">
        <v>140</v>
      </c>
      <c r="AK17" s="691" t="s">
        <v>141</v>
      </c>
      <c r="AL17" s="707" t="s">
        <v>140</v>
      </c>
      <c r="AM17" s="691" t="s">
        <v>141</v>
      </c>
      <c r="AN17" s="3004"/>
      <c r="AO17" s="3215"/>
      <c r="AP17" s="3208"/>
      <c r="AQ17" s="3224"/>
      <c r="AR17" s="3224"/>
      <c r="AS17" s="3223"/>
      <c r="AT17" s="3223"/>
      <c r="AU17" s="3224"/>
      <c r="AV17" s="3224"/>
      <c r="AW17" s="3215"/>
      <c r="AX17" s="3215"/>
      <c r="AY17" t="s">
        <v>28</v>
      </c>
      <c r="AZ17" s="697" t="s">
        <v>31</v>
      </c>
      <c r="BA17" s="698" t="s">
        <v>138</v>
      </c>
      <c r="BB17" s="3208"/>
      <c r="BC17" s="699" t="s">
        <v>28</v>
      </c>
      <c r="BD17" s="699" t="s">
        <v>31</v>
      </c>
      <c r="BE17" s="700" t="s">
        <v>32</v>
      </c>
      <c r="BK17" s="2973"/>
    </row>
    <row r="18" spans="2:57" s="2152" customFormat="1" ht="42.75" customHeight="1" thickBot="1">
      <c r="B18" s="2154">
        <v>1</v>
      </c>
      <c r="C18" s="2155"/>
      <c r="D18" s="2155"/>
      <c r="E18" s="2155"/>
      <c r="F18" s="2155"/>
      <c r="G18" s="2155"/>
      <c r="H18" s="2155"/>
      <c r="I18" s="2155"/>
      <c r="J18" s="2155"/>
      <c r="K18" s="2155"/>
      <c r="L18" s="2155"/>
      <c r="M18" s="2155"/>
      <c r="N18" s="2155"/>
      <c r="O18" s="2155"/>
      <c r="P18" s="2155"/>
      <c r="Q18" s="2155"/>
      <c r="R18" s="2155"/>
      <c r="S18" s="2155"/>
      <c r="T18" s="3231">
        <v>2</v>
      </c>
      <c r="U18" s="3231"/>
      <c r="V18" s="3231"/>
      <c r="W18" s="3231">
        <v>3</v>
      </c>
      <c r="X18" s="3231"/>
      <c r="Y18" s="3231"/>
      <c r="Z18" s="3231"/>
      <c r="AA18" s="3231"/>
      <c r="AB18" s="3231"/>
      <c r="AC18" s="3231"/>
      <c r="AD18" s="3231"/>
      <c r="AE18" s="2155">
        <v>4</v>
      </c>
      <c r="AF18" s="2155">
        <v>5</v>
      </c>
      <c r="AG18" s="2155">
        <v>6</v>
      </c>
      <c r="AH18" s="2155">
        <v>7</v>
      </c>
      <c r="AI18" s="2155">
        <v>8</v>
      </c>
      <c r="AJ18" s="2155">
        <v>9</v>
      </c>
      <c r="AK18" s="2155">
        <v>10</v>
      </c>
      <c r="AL18" s="2155">
        <v>11</v>
      </c>
      <c r="AM18" s="2155">
        <v>12</v>
      </c>
      <c r="AN18" s="2155">
        <v>13</v>
      </c>
      <c r="AO18" s="2155">
        <v>14</v>
      </c>
      <c r="AP18" s="2155">
        <v>15</v>
      </c>
      <c r="AQ18" s="2155">
        <v>16</v>
      </c>
      <c r="AR18" s="2155">
        <v>17</v>
      </c>
      <c r="AS18" s="2155">
        <v>18</v>
      </c>
      <c r="AT18" s="2155">
        <v>19</v>
      </c>
      <c r="AU18" s="2155">
        <v>20</v>
      </c>
      <c r="AV18" s="2155">
        <v>21</v>
      </c>
      <c r="AW18" s="2155">
        <v>22</v>
      </c>
      <c r="AX18" s="2155">
        <v>23</v>
      </c>
      <c r="AY18" s="2155">
        <v>24</v>
      </c>
      <c r="AZ18" s="2155">
        <v>25</v>
      </c>
      <c r="BA18" s="2155">
        <v>26</v>
      </c>
      <c r="BB18" s="2155">
        <v>27</v>
      </c>
      <c r="BC18" s="2155">
        <v>28</v>
      </c>
      <c r="BD18" s="2155">
        <v>29</v>
      </c>
      <c r="BE18" s="2156">
        <v>30</v>
      </c>
    </row>
    <row r="19" spans="2:61" ht="84.75" customHeight="1">
      <c r="B19" s="3232" t="s">
        <v>107</v>
      </c>
      <c r="C19" s="3232"/>
      <c r="D19" s="3232"/>
      <c r="E19" s="3232"/>
      <c r="F19" s="3232"/>
      <c r="G19" s="3232"/>
      <c r="H19" s="3232"/>
      <c r="I19" s="3232"/>
      <c r="J19" s="3232"/>
      <c r="K19" s="3232"/>
      <c r="L19" s="3232"/>
      <c r="M19" s="3232"/>
      <c r="N19" s="3232"/>
      <c r="O19" s="3232"/>
      <c r="P19" s="3232"/>
      <c r="Q19" s="3232"/>
      <c r="R19" s="3232"/>
      <c r="S19" s="3232"/>
      <c r="T19" s="3232"/>
      <c r="U19" s="3232"/>
      <c r="V19" s="3232"/>
      <c r="W19" s="3232"/>
      <c r="X19" s="3232"/>
      <c r="Y19" s="3232"/>
      <c r="Z19" s="3232"/>
      <c r="AA19" s="3232"/>
      <c r="AB19" s="3232"/>
      <c r="AC19" s="3232"/>
      <c r="AD19" s="3232"/>
      <c r="AE19" s="3232"/>
      <c r="AF19" s="3232"/>
      <c r="AG19" s="3232"/>
      <c r="AH19" s="3232"/>
      <c r="AI19" s="3232"/>
      <c r="AJ19" s="3232"/>
      <c r="AK19" s="3232"/>
      <c r="AL19" s="3232"/>
      <c r="AM19" s="3232"/>
      <c r="AN19" s="3232"/>
      <c r="AO19" s="3232"/>
      <c r="AP19" s="3232"/>
      <c r="AQ19" s="3232"/>
      <c r="AR19" s="3232"/>
      <c r="AS19" s="3232"/>
      <c r="AT19" s="3232"/>
      <c r="AU19" s="3232"/>
      <c r="AV19" s="3232"/>
      <c r="AW19" s="3232"/>
      <c r="AX19" s="3232"/>
      <c r="AY19" s="3232"/>
      <c r="AZ19" s="3232"/>
      <c r="BA19" s="3232"/>
      <c r="BB19" s="3232"/>
      <c r="BC19" s="3232"/>
      <c r="BD19" s="3232"/>
      <c r="BE19" s="3232"/>
      <c r="BI19" s="2973"/>
    </row>
    <row r="20" spans="2:61" ht="49.5" customHeight="1" thickBot="1">
      <c r="B20" s="3215" t="s">
        <v>108</v>
      </c>
      <c r="C20" s="3215"/>
      <c r="D20" s="3215"/>
      <c r="E20" s="3215"/>
      <c r="F20" s="3215"/>
      <c r="G20" s="3215"/>
      <c r="H20" s="3215"/>
      <c r="I20" s="3215"/>
      <c r="J20" s="3215"/>
      <c r="K20" s="3215"/>
      <c r="L20" s="3215"/>
      <c r="M20" s="3215"/>
      <c r="N20" s="3215"/>
      <c r="O20" s="3215"/>
      <c r="P20" s="3215"/>
      <c r="Q20" s="3215"/>
      <c r="R20" s="3215"/>
      <c r="S20" s="3215"/>
      <c r="T20" s="3215"/>
      <c r="U20" s="3215"/>
      <c r="V20" s="3215"/>
      <c r="W20" s="3215"/>
      <c r="X20" s="3215"/>
      <c r="Y20" s="3215"/>
      <c r="Z20" s="3215"/>
      <c r="AA20" s="3215"/>
      <c r="AB20" s="3215"/>
      <c r="AC20" s="3215"/>
      <c r="AD20" s="3215"/>
      <c r="AE20" s="3215"/>
      <c r="AF20" s="3215"/>
      <c r="AG20" s="3215"/>
      <c r="AH20" s="3215"/>
      <c r="AI20" s="3215"/>
      <c r="AJ20" s="3215"/>
      <c r="AK20" s="3215"/>
      <c r="AL20" s="3215"/>
      <c r="AM20" s="3215"/>
      <c r="AN20" s="3215"/>
      <c r="AO20" s="3215"/>
      <c r="AP20" s="3215"/>
      <c r="AQ20" s="3215"/>
      <c r="AR20" s="3215"/>
      <c r="AS20" s="3215"/>
      <c r="AT20" s="3215"/>
      <c r="AU20" s="3215"/>
      <c r="AV20" s="3215"/>
      <c r="AW20" s="3215"/>
      <c r="AX20" s="3215"/>
      <c r="AY20" s="3215"/>
      <c r="AZ20" s="3215"/>
      <c r="BA20" s="3215"/>
      <c r="BB20" s="3215"/>
      <c r="BC20" s="3215"/>
      <c r="BD20" s="3215"/>
      <c r="BE20" s="3215"/>
      <c r="BI20" s="2973"/>
    </row>
    <row r="21" spans="1:61" s="331" customFormat="1" ht="77.25" customHeight="1">
      <c r="A21" s="2020"/>
      <c r="B21" s="727">
        <v>1</v>
      </c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2974" t="s">
        <v>213</v>
      </c>
      <c r="U21" s="2975"/>
      <c r="V21" s="2976"/>
      <c r="W21" s="2977" t="s">
        <v>179</v>
      </c>
      <c r="X21" s="2944"/>
      <c r="Y21" s="2944"/>
      <c r="Z21" s="2944"/>
      <c r="AA21" s="2944"/>
      <c r="AB21" s="2944"/>
      <c r="AC21" s="2944"/>
      <c r="AD21" s="2945"/>
      <c r="AE21" s="729">
        <v>3</v>
      </c>
      <c r="AF21" s="733">
        <v>90</v>
      </c>
      <c r="AG21" s="729">
        <v>8</v>
      </c>
      <c r="AH21" s="732">
        <v>4</v>
      </c>
      <c r="AI21" s="732"/>
      <c r="AJ21" s="732">
        <v>4</v>
      </c>
      <c r="AK21" s="732"/>
      <c r="AL21" s="733"/>
      <c r="AM21" s="733"/>
      <c r="AN21" s="733"/>
      <c r="AO21" s="734">
        <f>AF21-AG21</f>
        <v>82</v>
      </c>
      <c r="AP21" s="737"/>
      <c r="AQ21" s="736">
        <v>3</v>
      </c>
      <c r="AR21" s="736"/>
      <c r="AS21" s="736"/>
      <c r="AT21" s="737"/>
      <c r="AU21" s="736"/>
      <c r="AV21" s="736">
        <v>3</v>
      </c>
      <c r="AW21" s="738"/>
      <c r="AX21" s="735">
        <v>8</v>
      </c>
      <c r="AY21" s="736">
        <v>4</v>
      </c>
      <c r="AZ21" s="736">
        <v>4</v>
      </c>
      <c r="BA21" s="739"/>
      <c r="BB21" s="740"/>
      <c r="BC21" s="741"/>
      <c r="BD21" s="741"/>
      <c r="BE21" s="864"/>
      <c r="BI21" s="2973"/>
    </row>
    <row r="22" spans="1:57" s="331" customFormat="1" ht="90" customHeight="1" thickBot="1">
      <c r="A22" s="2020"/>
      <c r="B22" s="2026">
        <v>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2876" t="s">
        <v>214</v>
      </c>
      <c r="U22" s="2877"/>
      <c r="V22" s="2878"/>
      <c r="W22" s="2870" t="s">
        <v>179</v>
      </c>
      <c r="X22" s="2871"/>
      <c r="Y22" s="2871"/>
      <c r="Z22" s="2871"/>
      <c r="AA22" s="2871"/>
      <c r="AB22" s="2871"/>
      <c r="AC22" s="2871"/>
      <c r="AD22" s="2872"/>
      <c r="AE22" s="794">
        <v>3</v>
      </c>
      <c r="AF22" s="747">
        <v>90</v>
      </c>
      <c r="AG22" s="794">
        <v>8</v>
      </c>
      <c r="AH22" s="746">
        <v>4</v>
      </c>
      <c r="AI22" s="746"/>
      <c r="AJ22" s="746">
        <v>4</v>
      </c>
      <c r="AK22" s="746"/>
      <c r="AL22" s="746"/>
      <c r="AM22" s="746"/>
      <c r="AN22" s="747"/>
      <c r="AO22" s="1136">
        <f>AF22-AG22</f>
        <v>82</v>
      </c>
      <c r="AP22" s="795"/>
      <c r="AQ22" s="787">
        <v>4</v>
      </c>
      <c r="AR22" s="787"/>
      <c r="AS22" s="787"/>
      <c r="AT22" s="795"/>
      <c r="AU22" s="787"/>
      <c r="AV22" s="787">
        <v>4</v>
      </c>
      <c r="AW22" s="1137"/>
      <c r="AX22" s="797"/>
      <c r="AY22" s="787"/>
      <c r="AZ22" s="787"/>
      <c r="BA22" s="787"/>
      <c r="BB22" s="793">
        <v>8</v>
      </c>
      <c r="BC22" s="742">
        <v>4</v>
      </c>
      <c r="BD22" s="742">
        <v>4</v>
      </c>
      <c r="BE22" s="1981"/>
    </row>
    <row r="23" spans="1:57" s="331" customFormat="1" ht="49.5" customHeight="1" thickBot="1">
      <c r="A23"/>
      <c r="B23" s="3215" t="s">
        <v>148</v>
      </c>
      <c r="C23" s="3215"/>
      <c r="D23" s="3215"/>
      <c r="E23" s="3215"/>
      <c r="F23" s="3215"/>
      <c r="G23" s="3215"/>
      <c r="H23" s="3215"/>
      <c r="I23" s="3215"/>
      <c r="J23" s="3215"/>
      <c r="K23" s="3215"/>
      <c r="L23" s="3215"/>
      <c r="M23" s="3215"/>
      <c r="N23" s="3215"/>
      <c r="O23" s="3215"/>
      <c r="P23" s="3215"/>
      <c r="Q23" s="3215"/>
      <c r="R23" s="3215"/>
      <c r="S23" s="3215"/>
      <c r="T23" s="3215"/>
      <c r="U23" s="3215"/>
      <c r="V23" s="3215"/>
      <c r="W23" s="3215"/>
      <c r="X23" s="3215"/>
      <c r="Y23" s="3215"/>
      <c r="Z23" s="3215"/>
      <c r="AA23" s="3215"/>
      <c r="AB23" s="3215"/>
      <c r="AC23" s="3215"/>
      <c r="AD23" s="3215"/>
      <c r="AE23">
        <f>SUM(AE21:AE22)</f>
        <v>6</v>
      </c>
      <c r="AF23">
        <f>SUM(AF21:AF22)</f>
        <v>180</v>
      </c>
      <c r="AG23">
        <f>SUM(AG21:AG22)</f>
        <v>16</v>
      </c>
      <c r="AH23">
        <f aca="true" t="shared" si="0" ref="AH23:AN23">SUM(AH21:AH22)</f>
        <v>8</v>
      </c>
      <c r="AI23">
        <f t="shared" si="0"/>
        <v>0</v>
      </c>
      <c r="AJ23">
        <f t="shared" si="0"/>
        <v>8</v>
      </c>
      <c r="AK23">
        <f t="shared" si="0"/>
        <v>0</v>
      </c>
      <c r="AL23">
        <f t="shared" si="0"/>
        <v>0</v>
      </c>
      <c r="AM23">
        <f t="shared" si="0"/>
        <v>0</v>
      </c>
      <c r="AN23">
        <f t="shared" si="0"/>
        <v>0</v>
      </c>
      <c r="AO23">
        <f>SUM(AO21:AO22)</f>
        <v>164</v>
      </c>
      <c r="AP23">
        <v>0</v>
      </c>
      <c r="AQ23">
        <v>2</v>
      </c>
      <c r="AR23">
        <v>0</v>
      </c>
      <c r="AS23">
        <v>0</v>
      </c>
      <c r="AT23">
        <v>0</v>
      </c>
      <c r="AU23">
        <v>0</v>
      </c>
      <c r="AV23">
        <v>2</v>
      </c>
      <c r="AW23">
        <v>0</v>
      </c>
      <c r="AX23">
        <f aca="true" t="shared" si="1" ref="AX23:BE23">SUM(AX21:AX22)</f>
        <v>8</v>
      </c>
      <c r="AY23">
        <f t="shared" si="1"/>
        <v>4</v>
      </c>
      <c r="AZ23">
        <f t="shared" si="1"/>
        <v>4</v>
      </c>
      <c r="BA23">
        <f t="shared" si="1"/>
        <v>0</v>
      </c>
      <c r="BB23">
        <f t="shared" si="1"/>
        <v>8</v>
      </c>
      <c r="BC23">
        <f t="shared" si="1"/>
        <v>4</v>
      </c>
      <c r="BD23">
        <f t="shared" si="1"/>
        <v>4</v>
      </c>
      <c r="BE23">
        <f t="shared" si="1"/>
        <v>0</v>
      </c>
    </row>
    <row r="24" spans="1:57" s="331" customFormat="1" ht="49.5" customHeight="1" thickBot="1">
      <c r="A24"/>
      <c r="B24" s="3215" t="s">
        <v>109</v>
      </c>
      <c r="C24" s="3215"/>
      <c r="D24" s="3215"/>
      <c r="E24" s="3215"/>
      <c r="F24" s="3215"/>
      <c r="G24" s="3215"/>
      <c r="H24" s="3215"/>
      <c r="I24" s="3215"/>
      <c r="J24" s="3215"/>
      <c r="K24" s="3215"/>
      <c r="L24" s="3215"/>
      <c r="M24" s="3215"/>
      <c r="N24" s="3215"/>
      <c r="O24" s="3215"/>
      <c r="P24" s="3215"/>
      <c r="Q24" s="3215"/>
      <c r="R24" s="3215"/>
      <c r="S24" s="3215"/>
      <c r="T24" s="3215"/>
      <c r="U24" s="3215"/>
      <c r="V24" s="3215"/>
      <c r="W24" s="3215"/>
      <c r="X24" s="3215"/>
      <c r="Y24" s="3215"/>
      <c r="Z24" s="3215"/>
      <c r="AA24" s="3215"/>
      <c r="AB24" s="3215"/>
      <c r="AC24" s="3215"/>
      <c r="AD24" s="3215"/>
      <c r="AE24" s="3215"/>
      <c r="AF24" s="3215"/>
      <c r="AG24" s="3215"/>
      <c r="AH24" s="3215"/>
      <c r="AI24" s="3215"/>
      <c r="AJ24" s="3215"/>
      <c r="AK24" s="3215"/>
      <c r="AL24" s="3215"/>
      <c r="AM24" s="3215"/>
      <c r="AN24" s="3215"/>
      <c r="AO24" s="3215"/>
      <c r="AP24" s="3215"/>
      <c r="AQ24" s="3215"/>
      <c r="AR24" s="3215"/>
      <c r="AS24" s="3215"/>
      <c r="AT24" s="3215"/>
      <c r="AU24" s="3215"/>
      <c r="AV24" s="3215"/>
      <c r="AW24" s="3215"/>
      <c r="AX24" s="3215"/>
      <c r="AY24" s="3215"/>
      <c r="AZ24" s="3215"/>
      <c r="BA24" s="3215"/>
      <c r="BB24" s="3215"/>
      <c r="BC24" s="3215"/>
      <c r="BD24" s="3215"/>
      <c r="BE24" s="3215"/>
    </row>
    <row r="25" spans="1:57" s="331" customFormat="1" ht="120" customHeight="1" thickBot="1">
      <c r="A25"/>
      <c r="B25">
        <v>3</v>
      </c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2876" t="s">
        <v>215</v>
      </c>
      <c r="U25" s="2877"/>
      <c r="V25" s="2878"/>
      <c r="W25" s="2870" t="s">
        <v>187</v>
      </c>
      <c r="X25" s="2871"/>
      <c r="Y25" s="2871"/>
      <c r="Z25" s="2871"/>
      <c r="AA25" s="2871"/>
      <c r="AB25" s="2871"/>
      <c r="AC25" s="2871"/>
      <c r="AD25"/>
      <c r="AE25" s="754">
        <v>4.5</v>
      </c>
      <c r="AF25" s="755">
        <v>135</v>
      </c>
      <c r="AG25" s="754">
        <v>8</v>
      </c>
      <c r="AH25" s="757">
        <v>4</v>
      </c>
      <c r="AI25" s="757"/>
      <c r="AJ25" s="757">
        <v>4</v>
      </c>
      <c r="AK25" s="757"/>
      <c r="AL25" s="758"/>
      <c r="AM25" s="758"/>
      <c r="AN25" s="758"/>
      <c r="AO25" s="1136">
        <f>AF25-AG25</f>
        <v>127</v>
      </c>
      <c r="AP25" s="761">
        <v>4</v>
      </c>
      <c r="AQ25" s="760"/>
      <c r="AR25" s="760"/>
      <c r="AS25" s="760"/>
      <c r="AT25" s="761"/>
      <c r="AU25" s="760"/>
      <c r="AV25" s="760">
        <v>4</v>
      </c>
      <c r="AW25" s="762"/>
      <c r="AX25" s="763"/>
      <c r="AY25" s="760"/>
      <c r="AZ25" s="760"/>
      <c r="BA25" s="760"/>
      <c r="BB25" s="764">
        <v>8</v>
      </c>
      <c r="BC25" s="765">
        <v>4</v>
      </c>
      <c r="BD25" s="765">
        <v>4</v>
      </c>
      <c r="BE25" s="866"/>
    </row>
    <row r="26" spans="2:52" ht="120" customHeight="1" thickBot="1">
      <c r="B26">
        <v>4</v>
      </c>
      <c r="T26" s="3215" t="s">
        <v>216</v>
      </c>
      <c r="U26" s="3215"/>
      <c r="V26" s="3215"/>
      <c r="W26" s="3215" t="s">
        <v>187</v>
      </c>
      <c r="X26" s="3215"/>
      <c r="Y26" s="3215"/>
      <c r="Z26" s="3215"/>
      <c r="AA26" s="3215"/>
      <c r="AB26" s="3215"/>
      <c r="AC26" s="3215"/>
      <c r="AD26" s="3215"/>
      <c r="AE26">
        <v>3.5</v>
      </c>
      <c r="AF26">
        <f>AE26*30</f>
        <v>105</v>
      </c>
      <c r="AG26">
        <v>8</v>
      </c>
      <c r="AH26">
        <v>6</v>
      </c>
      <c r="AJ26">
        <v>2</v>
      </c>
      <c r="AO26">
        <f>AF26-AG26</f>
        <v>97</v>
      </c>
      <c r="AP26">
        <v>3</v>
      </c>
      <c r="AV26">
        <v>3</v>
      </c>
      <c r="AX26">
        <v>8</v>
      </c>
      <c r="AY26">
        <v>6</v>
      </c>
      <c r="AZ26">
        <v>2</v>
      </c>
    </row>
    <row r="27" spans="1:57" s="331" customFormat="1" ht="120" customHeight="1">
      <c r="A27" s="2020"/>
      <c r="B27" s="807">
        <v>5</v>
      </c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2613" t="s">
        <v>217</v>
      </c>
      <c r="U27" s="2614"/>
      <c r="V27" s="2615"/>
      <c r="W27" s="2864" t="s">
        <v>187</v>
      </c>
      <c r="X27" s="2865"/>
      <c r="Y27" s="2865"/>
      <c r="Z27" s="2865"/>
      <c r="AA27" s="2865"/>
      <c r="AB27" s="2865"/>
      <c r="AC27" s="2865"/>
      <c r="AD27" s="2866"/>
      <c r="AE27" s="835">
        <v>5</v>
      </c>
      <c r="AF27" s="781">
        <f>AE27*30</f>
        <v>150</v>
      </c>
      <c r="AG27" s="959">
        <v>8</v>
      </c>
      <c r="AH27" s="782">
        <v>4</v>
      </c>
      <c r="AI27" s="782"/>
      <c r="AJ27" s="782"/>
      <c r="AK27" s="782"/>
      <c r="AL27" s="783">
        <v>4</v>
      </c>
      <c r="AM27" s="783"/>
      <c r="AN27" s="783"/>
      <c r="AO27" s="784">
        <f>AF27-AG27</f>
        <v>142</v>
      </c>
      <c r="AP27" s="820"/>
      <c r="AQ27" s="820">
        <v>3</v>
      </c>
      <c r="AR27" s="820"/>
      <c r="AS27" s="820"/>
      <c r="AT27" s="836"/>
      <c r="AU27" s="820">
        <v>3</v>
      </c>
      <c r="AV27" s="820"/>
      <c r="AW27" s="821"/>
      <c r="AX27" s="930">
        <v>8</v>
      </c>
      <c r="AY27" s="820">
        <v>4</v>
      </c>
      <c r="AZ27" s="820"/>
      <c r="BA27" s="820">
        <v>4</v>
      </c>
      <c r="BB27" s="822"/>
      <c r="BC27" s="823"/>
      <c r="BD27" s="823"/>
      <c r="BE27" s="893"/>
    </row>
    <row r="28" spans="1:57" s="331" customFormat="1" ht="120" customHeight="1">
      <c r="A28" s="2020"/>
      <c r="B28" s="822">
        <v>6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2931" t="s">
        <v>218</v>
      </c>
      <c r="U28" s="2932"/>
      <c r="V28" s="2933"/>
      <c r="W28" s="3120" t="s">
        <v>187</v>
      </c>
      <c r="X28" s="3121"/>
      <c r="Y28" s="3121"/>
      <c r="Z28" s="3121"/>
      <c r="AA28" s="3121"/>
      <c r="AB28" s="3121"/>
      <c r="AC28" s="3121"/>
      <c r="AD28" s="2866"/>
      <c r="AE28" s="830">
        <v>6</v>
      </c>
      <c r="AF28" s="781">
        <f>AE28*30</f>
        <v>180</v>
      </c>
      <c r="AG28" s="959">
        <v>8</v>
      </c>
      <c r="AH28" s="810">
        <v>4</v>
      </c>
      <c r="AI28" s="782"/>
      <c r="AJ28" s="810"/>
      <c r="AK28" s="782"/>
      <c r="AL28" s="811">
        <v>4</v>
      </c>
      <c r="AM28" s="783"/>
      <c r="AN28" s="783"/>
      <c r="AO28" s="784">
        <f>AF28-AG28</f>
        <v>172</v>
      </c>
      <c r="AP28" s="814">
        <v>4</v>
      </c>
      <c r="AQ28" s="814"/>
      <c r="AR28" s="814"/>
      <c r="AS28" s="814"/>
      <c r="AT28" s="813"/>
      <c r="AU28" s="814"/>
      <c r="AV28" s="814"/>
      <c r="AW28" s="833"/>
      <c r="AX28" s="834"/>
      <c r="AY28" s="814"/>
      <c r="AZ28" s="814"/>
      <c r="BA28" s="814"/>
      <c r="BB28" s="822">
        <v>8</v>
      </c>
      <c r="BC28" s="823">
        <v>4</v>
      </c>
      <c r="BD28" s="823"/>
      <c r="BE28" s="862">
        <v>4</v>
      </c>
    </row>
    <row r="29" spans="1:57" s="331" customFormat="1" ht="120" customHeight="1" thickBot="1">
      <c r="A29" s="2020"/>
      <c r="B29" s="807">
        <v>7</v>
      </c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3107" t="s">
        <v>230</v>
      </c>
      <c r="U29" s="3108"/>
      <c r="V29" s="3109"/>
      <c r="W29" s="2864" t="s">
        <v>187</v>
      </c>
      <c r="X29" s="2865"/>
      <c r="Y29" s="2865"/>
      <c r="Z29" s="2865"/>
      <c r="AA29" s="2865"/>
      <c r="AB29" s="2865"/>
      <c r="AC29" s="2865"/>
      <c r="AD29" s="2865"/>
      <c r="AE29" s="810">
        <v>1</v>
      </c>
      <c r="AF29" s="810">
        <f>AE29*30</f>
        <v>30</v>
      </c>
      <c r="AG29" s="810">
        <f>SUM(AH29:AN29)</f>
        <v>0</v>
      </c>
      <c r="AH29" s="810"/>
      <c r="AI29" s="810"/>
      <c r="AJ29" s="810"/>
      <c r="AK29" s="810"/>
      <c r="AL29" s="810"/>
      <c r="AM29" s="810"/>
      <c r="AN29" s="810"/>
      <c r="AO29" s="810">
        <f>AF29-AG29</f>
        <v>30</v>
      </c>
      <c r="AP29" s="814"/>
      <c r="AQ29" s="814"/>
      <c r="AR29" s="814"/>
      <c r="AS29" s="814"/>
      <c r="AT29" s="814">
        <v>4</v>
      </c>
      <c r="AU29" s="814"/>
      <c r="AV29" s="814"/>
      <c r="AW29" s="814"/>
      <c r="AX29" s="814"/>
      <c r="AY29" s="814"/>
      <c r="AZ29" s="814"/>
      <c r="BA29" s="814"/>
      <c r="BB29" s="823" t="s">
        <v>231</v>
      </c>
      <c r="BC29" s="823"/>
      <c r="BD29" s="823"/>
      <c r="BE29" s="862"/>
    </row>
    <row r="30" spans="1:57" s="331" customFormat="1" ht="63" customHeight="1" thickBot="1">
      <c r="A30"/>
      <c r="B30" s="3215" t="s">
        <v>149</v>
      </c>
      <c r="C30" s="3215"/>
      <c r="D30" s="3215"/>
      <c r="E30" s="3215"/>
      <c r="F30" s="3215"/>
      <c r="G30" s="3215"/>
      <c r="H30" s="3215"/>
      <c r="I30" s="3215"/>
      <c r="J30" s="3215"/>
      <c r="K30" s="3215"/>
      <c r="L30" s="3215"/>
      <c r="M30" s="3215"/>
      <c r="N30" s="3215"/>
      <c r="O30" s="3215"/>
      <c r="P30" s="3215"/>
      <c r="Q30" s="3215"/>
      <c r="R30" s="3215"/>
      <c r="S30" s="3215"/>
      <c r="T30" s="3215"/>
      <c r="U30" s="3215"/>
      <c r="V30" s="3215"/>
      <c r="W30" s="3215"/>
      <c r="X30" s="3215"/>
      <c r="Y30" s="3215"/>
      <c r="Z30" s="3215"/>
      <c r="AA30" s="3215"/>
      <c r="AB30" s="3215"/>
      <c r="AC30" s="3215"/>
      <c r="AD30" s="3215"/>
      <c r="AE30">
        <f aca="true" t="shared" si="2" ref="AE30:AO30">SUM(AE25:AE25)</f>
        <v>4.5</v>
      </c>
      <c r="AF30">
        <f t="shared" si="2"/>
        <v>135</v>
      </c>
      <c r="AG30">
        <f t="shared" si="2"/>
        <v>8</v>
      </c>
      <c r="AH30">
        <f t="shared" si="2"/>
        <v>4</v>
      </c>
      <c r="AI30">
        <f t="shared" si="2"/>
        <v>0</v>
      </c>
      <c r="AJ30">
        <f t="shared" si="2"/>
        <v>4</v>
      </c>
      <c r="AK30">
        <f t="shared" si="2"/>
        <v>0</v>
      </c>
      <c r="AL30">
        <f t="shared" si="2"/>
        <v>0</v>
      </c>
      <c r="AM30">
        <f t="shared" si="2"/>
        <v>0</v>
      </c>
      <c r="AN30">
        <f t="shared" si="2"/>
        <v>0</v>
      </c>
      <c r="AO30">
        <f t="shared" si="2"/>
        <v>127</v>
      </c>
      <c r="AP30">
        <v>1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2</v>
      </c>
      <c r="AW30">
        <v>0</v>
      </c>
      <c r="AX30">
        <v>10</v>
      </c>
      <c r="AY30">
        <v>6</v>
      </c>
      <c r="AZ30">
        <v>4</v>
      </c>
      <c r="BA30">
        <v>0</v>
      </c>
      <c r="BB30">
        <v>8</v>
      </c>
      <c r="BC30">
        <v>4</v>
      </c>
      <c r="BD30">
        <v>4</v>
      </c>
      <c r="BE30">
        <v>0</v>
      </c>
    </row>
    <row r="31" spans="1:57" s="331" customFormat="1" ht="57" customHeight="1" thickBot="1">
      <c r="A31"/>
      <c r="B31" s="3215" t="s">
        <v>110</v>
      </c>
      <c r="C31" s="3215"/>
      <c r="D31" s="3215"/>
      <c r="E31" s="3215"/>
      <c r="F31" s="3215"/>
      <c r="G31" s="3215"/>
      <c r="H31" s="3215"/>
      <c r="I31" s="3215"/>
      <c r="J31" s="3215"/>
      <c r="K31" s="3215"/>
      <c r="L31" s="3215"/>
      <c r="M31" s="3215"/>
      <c r="N31" s="3215"/>
      <c r="O31" s="3215"/>
      <c r="P31" s="3215"/>
      <c r="Q31" s="3215"/>
      <c r="R31" s="3215"/>
      <c r="S31" s="3215"/>
      <c r="T31" s="3215"/>
      <c r="U31" s="3215"/>
      <c r="V31" s="3215"/>
      <c r="W31" s="3215"/>
      <c r="X31" s="3215"/>
      <c r="Y31" s="3215"/>
      <c r="Z31" s="3215"/>
      <c r="AA31" s="3215"/>
      <c r="AB31" s="3215"/>
      <c r="AC31" s="3215"/>
      <c r="AD31" s="3215"/>
      <c r="AE31" s="3215"/>
      <c r="AF31" s="3215"/>
      <c r="AG31" s="3215"/>
      <c r="AH31" s="3215"/>
      <c r="AI31" s="3215"/>
      <c r="AJ31" s="3215"/>
      <c r="AK31" s="3215"/>
      <c r="AL31" s="3215"/>
      <c r="AM31" s="3215"/>
      <c r="AN31" s="3215"/>
      <c r="AO31" s="3215"/>
      <c r="AP31" s="3215"/>
      <c r="AQ31" s="3215"/>
      <c r="AR31" s="3215"/>
      <c r="AS31" s="3215"/>
      <c r="AT31" s="3215"/>
      <c r="AU31" s="3215"/>
      <c r="AV31" s="3215"/>
      <c r="AW31" s="3215"/>
      <c r="AX31" s="3215"/>
      <c r="AY31" s="3215"/>
      <c r="AZ31" s="3215"/>
      <c r="BA31" s="3215"/>
      <c r="BB31" s="3215"/>
      <c r="BC31" s="3215"/>
      <c r="BD31" s="3215"/>
      <c r="BE31" s="3215"/>
    </row>
    <row r="32" spans="1:57" s="331" customFormat="1" ht="49.5" customHeight="1" thickBot="1">
      <c r="A32" s="2020"/>
      <c r="B32" s="815"/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3215"/>
      <c r="U32" s="3233"/>
      <c r="V32" s="3215"/>
      <c r="W32" s="3215"/>
      <c r="X32" s="3215"/>
      <c r="Y32" s="3215"/>
      <c r="Z32" s="3215"/>
      <c r="AA32" s="3215"/>
      <c r="AB32" s="3215"/>
      <c r="AC32" s="3215"/>
      <c r="AD32" s="3215"/>
      <c r="AE32" s="744"/>
      <c r="AF32" s="745"/>
      <c r="AG32" s="745"/>
      <c r="AH32" s="745"/>
      <c r="AI32" s="745"/>
      <c r="AJ32" s="745"/>
      <c r="AK32" s="745"/>
      <c r="AL32" s="1143"/>
      <c r="AM32" s="1143"/>
      <c r="AN32" s="1143"/>
      <c r="AO32" s="1144"/>
      <c r="AP32" s="750"/>
      <c r="AQ32" s="749"/>
      <c r="AR32" s="749"/>
      <c r="AS32" s="751"/>
      <c r="AT32" s="748"/>
      <c r="AU32" s="749"/>
      <c r="AV32" s="749"/>
      <c r="AW32" s="816"/>
      <c r="AX32" s="748"/>
      <c r="AY32" s="749"/>
      <c r="AZ32" s="749"/>
      <c r="BA32" s="749"/>
      <c r="BB32" s="748"/>
      <c r="BC32" s="749"/>
      <c r="BD32" s="749"/>
      <c r="BE32" s="751"/>
    </row>
    <row r="33" spans="1:57" s="331" customFormat="1" ht="49.5" customHeight="1" thickBot="1">
      <c r="A33"/>
      <c r="B33" s="3215" t="s">
        <v>150</v>
      </c>
      <c r="C33" s="3215"/>
      <c r="D33" s="3215"/>
      <c r="E33" s="3215"/>
      <c r="F33" s="3215"/>
      <c r="G33" s="3215"/>
      <c r="H33" s="3215"/>
      <c r="I33" s="3215"/>
      <c r="J33" s="3215"/>
      <c r="K33" s="3215"/>
      <c r="L33" s="3215"/>
      <c r="M33" s="3215"/>
      <c r="N33" s="3215"/>
      <c r="O33" s="3215"/>
      <c r="P33" s="3215"/>
      <c r="Q33" s="3215"/>
      <c r="R33" s="3215"/>
      <c r="S33" s="3215"/>
      <c r="T33" s="3215"/>
      <c r="U33" s="3215"/>
      <c r="V33" s="3215"/>
      <c r="W33" s="3215"/>
      <c r="X33" s="3215"/>
      <c r="Y33" s="3215"/>
      <c r="Z33" s="3215"/>
      <c r="AA33" s="3215"/>
      <c r="AB33" s="3215"/>
      <c r="AC33" s="3215"/>
      <c r="AD33" s="3215"/>
      <c r="AE33">
        <v>0</v>
      </c>
      <c r="AF33" s="2093">
        <v>0</v>
      </c>
      <c r="AG33" s="2093">
        <v>0</v>
      </c>
      <c r="AH33" s="2093">
        <v>0</v>
      </c>
      <c r="AI33" s="2093">
        <v>0</v>
      </c>
      <c r="AJ33" s="2093">
        <v>0</v>
      </c>
      <c r="AK33" s="2093">
        <v>0</v>
      </c>
      <c r="AL33">
        <v>0</v>
      </c>
      <c r="AM33">
        <v>0</v>
      </c>
      <c r="AN33">
        <v>0</v>
      </c>
      <c r="AO33" s="792">
        <v>0</v>
      </c>
      <c r="AP33">
        <v>0</v>
      </c>
      <c r="AQ33" s="802">
        <v>0</v>
      </c>
      <c r="AR33" s="802">
        <v>0</v>
      </c>
      <c r="AS33">
        <v>0</v>
      </c>
      <c r="AT33">
        <v>0</v>
      </c>
      <c r="AU33" s="802">
        <v>0</v>
      </c>
      <c r="AV33" s="802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 s="802">
        <v>0</v>
      </c>
      <c r="BD33" s="802">
        <v>0</v>
      </c>
      <c r="BE33">
        <v>0</v>
      </c>
    </row>
    <row r="34" spans="1:57" s="331" customFormat="1" ht="49.5" customHeight="1" thickBot="1">
      <c r="A34"/>
      <c r="B34" s="3215" t="s">
        <v>111</v>
      </c>
      <c r="C34" s="3215"/>
      <c r="D34" s="3215"/>
      <c r="E34" s="3215"/>
      <c r="F34" s="3215"/>
      <c r="G34" s="3215"/>
      <c r="H34" s="3215"/>
      <c r="I34" s="3215"/>
      <c r="J34" s="3215"/>
      <c r="K34" s="3215"/>
      <c r="L34" s="3215"/>
      <c r="M34" s="3215"/>
      <c r="N34" s="3215"/>
      <c r="O34" s="3215"/>
      <c r="P34" s="3215"/>
      <c r="Q34" s="3215"/>
      <c r="R34" s="3215"/>
      <c r="S34" s="3215"/>
      <c r="T34" s="3215"/>
      <c r="U34" s="3215"/>
      <c r="V34" s="3215"/>
      <c r="W34" s="3215"/>
      <c r="X34" s="3215"/>
      <c r="Y34" s="3215"/>
      <c r="Z34" s="3215"/>
      <c r="AA34" s="3215"/>
      <c r="AB34" s="3215"/>
      <c r="AC34" s="3215"/>
      <c r="AD34" s="3215"/>
      <c r="AE34" s="3215"/>
      <c r="AF34" s="3215"/>
      <c r="AG34" s="3215"/>
      <c r="AH34" s="3215"/>
      <c r="AI34" s="3215"/>
      <c r="AJ34" s="3215"/>
      <c r="AK34" s="3215"/>
      <c r="AL34" s="3215"/>
      <c r="AM34" s="3215"/>
      <c r="AN34" s="3215"/>
      <c r="AO34" s="3215"/>
      <c r="AP34" s="3215"/>
      <c r="AQ34" s="3215"/>
      <c r="AR34" s="3215"/>
      <c r="AS34" s="3215"/>
      <c r="AT34" s="3215"/>
      <c r="AU34" s="3215"/>
      <c r="AV34" s="3215"/>
      <c r="AW34" s="3215"/>
      <c r="AX34" s="3215"/>
      <c r="AY34" s="3215"/>
      <c r="AZ34" s="3215"/>
      <c r="BA34" s="3215"/>
      <c r="BB34" s="3215"/>
      <c r="BC34" s="3215"/>
      <c r="BD34" s="3215"/>
      <c r="BE34" s="3215"/>
    </row>
    <row r="35" spans="1:57" s="331" customFormat="1" ht="63" customHeight="1">
      <c r="A35" s="2020"/>
      <c r="B35" s="803">
        <v>6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3215" t="s">
        <v>411</v>
      </c>
      <c r="U35" s="3215"/>
      <c r="V35" s="3215"/>
      <c r="W35" s="2870" t="s">
        <v>224</v>
      </c>
      <c r="X35" s="2871"/>
      <c r="Y35" s="2871"/>
      <c r="Z35" s="2871"/>
      <c r="AA35" s="2871"/>
      <c r="AB35" s="2871"/>
      <c r="AC35" s="2871"/>
      <c r="AD35"/>
      <c r="AE35" s="754">
        <v>2</v>
      </c>
      <c r="AF35" s="755">
        <v>60</v>
      </c>
      <c r="AG35" s="794">
        <v>6</v>
      </c>
      <c r="AH35" s="746">
        <v>4</v>
      </c>
      <c r="AI35" s="804"/>
      <c r="AJ35" s="746">
        <v>2</v>
      </c>
      <c r="AK35" s="804"/>
      <c r="AL35" s="805"/>
      <c r="AM35" s="805"/>
      <c r="AN35" s="805"/>
      <c r="AO35" s="1136">
        <f>AF35-AG35</f>
        <v>54</v>
      </c>
      <c r="AP35"/>
      <c r="AQ35" s="787">
        <v>4</v>
      </c>
      <c r="AR35" s="806"/>
      <c r="AS35" s="779"/>
      <c r="AT35" s="761"/>
      <c r="AU35" s="760"/>
      <c r="AV35" s="760"/>
      <c r="AW35" s="2023"/>
      <c r="AX35" s="797"/>
      <c r="AY35" s="787"/>
      <c r="AZ35" s="787"/>
      <c r="BA35" s="1137"/>
      <c r="BB35" s="797">
        <v>6</v>
      </c>
      <c r="BC35" s="787">
        <v>4</v>
      </c>
      <c r="BD35" s="787">
        <v>2</v>
      </c>
      <c r="BE35" s="1137"/>
    </row>
    <row r="36" spans="1:57" s="331" customFormat="1" ht="104.25" customHeight="1" thickBot="1">
      <c r="A36" s="2020"/>
      <c r="B36" s="815">
        <v>7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t="s">
        <v>247</v>
      </c>
      <c r="U36" s="2098"/>
      <c r="V36"/>
      <c r="W36" s="2957" t="s">
        <v>412</v>
      </c>
      <c r="X36" s="2958"/>
      <c r="Y36" s="2958"/>
      <c r="Z36" s="2958"/>
      <c r="AA36" s="2958"/>
      <c r="AB36" s="2958"/>
      <c r="AC36" s="2958"/>
      <c r="AD36" s="2959"/>
      <c r="AE36">
        <v>2.5</v>
      </c>
      <c r="AF36">
        <f>AE36*30</f>
        <v>75</v>
      </c>
      <c r="AG36">
        <v>10</v>
      </c>
      <c r="AH36" s="804"/>
      <c r="AI36" s="804"/>
      <c r="AJ36" s="804">
        <v>10</v>
      </c>
      <c r="AK36" s="804"/>
      <c r="AL36" s="805"/>
      <c r="AM36" s="805"/>
      <c r="AN36" s="805"/>
      <c r="AO36" s="759">
        <f>AF36-AG36</f>
        <v>65</v>
      </c>
      <c r="AP36"/>
      <c r="AQ36" s="806">
        <v>4</v>
      </c>
      <c r="AR36" s="806"/>
      <c r="AS36" s="806"/>
      <c r="AT36" s="750"/>
      <c r="AU36" s="749"/>
      <c r="AV36" s="749"/>
      <c r="AW36" s="751"/>
      <c r="AX36" s="797">
        <v>6</v>
      </c>
      <c r="AY36" s="787"/>
      <c r="AZ36" s="787">
        <v>6</v>
      </c>
      <c r="BA36" s="1137"/>
      <c r="BB36" s="797">
        <v>4</v>
      </c>
      <c r="BC36" s="787"/>
      <c r="BD36" s="787">
        <v>4</v>
      </c>
      <c r="BE36" s="1137"/>
    </row>
    <row r="37" spans="2:57" ht="54.75" customHeight="1" thickBot="1">
      <c r="B37" s="3215" t="s">
        <v>151</v>
      </c>
      <c r="C37" s="3215"/>
      <c r="D37" s="3215"/>
      <c r="E37" s="3215"/>
      <c r="F37" s="3215"/>
      <c r="G37" s="3215"/>
      <c r="H37" s="3215"/>
      <c r="I37" s="3215"/>
      <c r="J37" s="3215"/>
      <c r="K37" s="3215"/>
      <c r="L37" s="3215"/>
      <c r="M37" s="3215"/>
      <c r="N37" s="3215"/>
      <c r="O37" s="3215"/>
      <c r="P37" s="3215"/>
      <c r="Q37" s="3215"/>
      <c r="R37" s="3215"/>
      <c r="S37" s="3215"/>
      <c r="T37" s="3215"/>
      <c r="U37" s="3215"/>
      <c r="V37" s="3215"/>
      <c r="W37" s="3215"/>
      <c r="X37" s="3215"/>
      <c r="Y37" s="3215"/>
      <c r="Z37" s="3215"/>
      <c r="AA37" s="3215"/>
      <c r="AB37" s="3215"/>
      <c r="AC37" s="3215"/>
      <c r="AD37" s="3215"/>
      <c r="AE37">
        <f>SUM(AE35:AE36)</f>
        <v>4.5</v>
      </c>
      <c r="AF37">
        <f>SUM(AF35:AF36)</f>
        <v>135</v>
      </c>
      <c r="AG37">
        <f>SUM(AG35:AG36)</f>
        <v>16</v>
      </c>
      <c r="AH37">
        <f>SUM(AH35:AH36)</f>
        <v>4</v>
      </c>
      <c r="AJ37">
        <f>SUM(AJ35:AJ36)</f>
        <v>12</v>
      </c>
      <c r="AL37">
        <v>0</v>
      </c>
      <c r="AO37">
        <f>SUM(AO35:AO36)</f>
        <v>119</v>
      </c>
      <c r="AP37">
        <v>0</v>
      </c>
      <c r="AQ37">
        <v>2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f aca="true" t="shared" si="3" ref="AX37:BE37">SUM(AX35:AX36)</f>
        <v>6</v>
      </c>
      <c r="AY37">
        <f t="shared" si="3"/>
        <v>0</v>
      </c>
      <c r="AZ37">
        <f t="shared" si="3"/>
        <v>6</v>
      </c>
      <c r="BA37">
        <f t="shared" si="3"/>
        <v>0</v>
      </c>
      <c r="BB37">
        <f t="shared" si="3"/>
        <v>10</v>
      </c>
      <c r="BC37">
        <f t="shared" si="3"/>
        <v>4</v>
      </c>
      <c r="BD37">
        <f t="shared" si="3"/>
        <v>6</v>
      </c>
      <c r="BE37">
        <f t="shared" si="3"/>
        <v>0</v>
      </c>
    </row>
    <row r="38" spans="1:57" s="331" customFormat="1" ht="65.25" customHeight="1" thickBot="1">
      <c r="A38"/>
      <c r="B38" s="3215" t="s">
        <v>113</v>
      </c>
      <c r="C38" s="3215"/>
      <c r="D38" s="3215"/>
      <c r="E38" s="3215"/>
      <c r="F38" s="3215"/>
      <c r="G38" s="3215"/>
      <c r="H38" s="3215"/>
      <c r="I38" s="3215"/>
      <c r="J38" s="3215"/>
      <c r="K38" s="3215"/>
      <c r="L38" s="3215"/>
      <c r="M38" s="3215"/>
      <c r="N38" s="3215"/>
      <c r="O38" s="3215"/>
      <c r="P38" s="3215"/>
      <c r="Q38" s="3215"/>
      <c r="R38" s="3215"/>
      <c r="S38" s="3215"/>
      <c r="T38" s="3215"/>
      <c r="U38" s="3215"/>
      <c r="V38" s="3215"/>
      <c r="W38" s="3215"/>
      <c r="X38" s="3215"/>
      <c r="Y38" s="3215"/>
      <c r="Z38" s="3215"/>
      <c r="AA38" s="3215"/>
      <c r="AB38" s="3215"/>
      <c r="AC38" s="3215"/>
      <c r="AD38" s="3215"/>
      <c r="AE38">
        <f aca="true" t="shared" si="4" ref="AE38:AO38">AE37+AE33+AE30+AE23</f>
        <v>15</v>
      </c>
      <c r="AF38">
        <f t="shared" si="4"/>
        <v>450</v>
      </c>
      <c r="AG38">
        <f t="shared" si="4"/>
        <v>40</v>
      </c>
      <c r="AH38">
        <f t="shared" si="4"/>
        <v>16</v>
      </c>
      <c r="AI38">
        <f t="shared" si="4"/>
        <v>0</v>
      </c>
      <c r="AJ38">
        <f t="shared" si="4"/>
        <v>24</v>
      </c>
      <c r="AK38">
        <f t="shared" si="4"/>
        <v>0</v>
      </c>
      <c r="AL38">
        <f t="shared" si="4"/>
        <v>0</v>
      </c>
      <c r="AM38">
        <f t="shared" si="4"/>
        <v>0</v>
      </c>
      <c r="AN38">
        <f t="shared" si="4"/>
        <v>0</v>
      </c>
      <c r="AO38">
        <f t="shared" si="4"/>
        <v>410</v>
      </c>
      <c r="AP38">
        <v>1</v>
      </c>
      <c r="AQ38">
        <v>5</v>
      </c>
      <c r="AR38">
        <v>0</v>
      </c>
      <c r="AS38">
        <v>0</v>
      </c>
      <c r="AT38">
        <v>0</v>
      </c>
      <c r="AU38">
        <v>0</v>
      </c>
      <c r="AV38">
        <v>4</v>
      </c>
      <c r="AW38">
        <v>0</v>
      </c>
      <c r="AX38">
        <f>AX37+AX33+AX30+AX23</f>
        <v>24</v>
      </c>
      <c r="AY38">
        <f>AY37+AY33+AY30+AY23</f>
        <v>10</v>
      </c>
      <c r="AZ38">
        <f>AZ37+AZ33+AZ30+AZ23</f>
        <v>14</v>
      </c>
      <c r="BA38">
        <f>BA37+BA33+BA30+BA23</f>
        <v>0</v>
      </c>
      <c r="BB38">
        <f>BB37+BB33+BB30+BB23</f>
        <v>26</v>
      </c>
      <c r="BC38">
        <v>14</v>
      </c>
      <c r="BD38">
        <f>BD37+BD33+BD30+BD23</f>
        <v>14</v>
      </c>
      <c r="BE38">
        <f>BE37+BE33+BE30+BE23</f>
        <v>0</v>
      </c>
    </row>
    <row r="39" spans="1:57" s="331" customFormat="1" ht="79.5" customHeight="1" thickBot="1">
      <c r="A39"/>
      <c r="B39" s="3215" t="s">
        <v>112</v>
      </c>
      <c r="C39" s="3215"/>
      <c r="D39" s="3215"/>
      <c r="E39" s="3215"/>
      <c r="F39" s="3215"/>
      <c r="G39" s="3215"/>
      <c r="H39" s="3215"/>
      <c r="I39" s="3215"/>
      <c r="J39" s="3215"/>
      <c r="K39" s="3215"/>
      <c r="L39" s="3215"/>
      <c r="M39" s="3215"/>
      <c r="N39" s="3215"/>
      <c r="O39" s="3215"/>
      <c r="P39" s="3215"/>
      <c r="Q39" s="3215"/>
      <c r="R39" s="3215"/>
      <c r="S39" s="3215"/>
      <c r="T39" s="3215"/>
      <c r="U39" s="3215"/>
      <c r="V39" s="3215"/>
      <c r="W39" s="3215"/>
      <c r="X39" s="3215"/>
      <c r="Y39" s="3215"/>
      <c r="Z39" s="3215"/>
      <c r="AA39" s="3215"/>
      <c r="AB39" s="3215"/>
      <c r="AC39" s="3215"/>
      <c r="AD39" s="3215"/>
      <c r="AE39" s="3215"/>
      <c r="AF39" s="3215"/>
      <c r="AG39" s="3215"/>
      <c r="AH39" s="3215"/>
      <c r="AI39" s="3215"/>
      <c r="AJ39" s="3215"/>
      <c r="AK39" s="3215"/>
      <c r="AL39" s="3215"/>
      <c r="AM39" s="3215"/>
      <c r="AN39" s="3215"/>
      <c r="AO39" s="3215"/>
      <c r="AP39" s="3215"/>
      <c r="AQ39" s="3215"/>
      <c r="AR39" s="3215"/>
      <c r="AS39" s="3215"/>
      <c r="AT39" s="3215"/>
      <c r="AU39" s="3215"/>
      <c r="AV39" s="3215"/>
      <c r="AW39" s="3215"/>
      <c r="AX39" s="3215"/>
      <c r="AY39" s="3215"/>
      <c r="AZ39" s="3215"/>
      <c r="BA39" s="3215"/>
      <c r="BB39" s="3215"/>
      <c r="BC39" s="3215"/>
      <c r="BD39" s="3215"/>
      <c r="BE39" s="3215"/>
    </row>
    <row r="40" spans="1:57" s="331" customFormat="1" ht="54.75" customHeight="1" thickBot="1">
      <c r="A40"/>
      <c r="B40" s="3215" t="s">
        <v>115</v>
      </c>
      <c r="C40" s="3215"/>
      <c r="D40" s="3215"/>
      <c r="E40" s="3215"/>
      <c r="F40" s="3215"/>
      <c r="G40" s="3215"/>
      <c r="H40" s="3215"/>
      <c r="I40" s="3215"/>
      <c r="J40" s="3215"/>
      <c r="K40" s="3215"/>
      <c r="L40" s="3215"/>
      <c r="M40" s="3215"/>
      <c r="N40" s="3215"/>
      <c r="O40" s="3215"/>
      <c r="P40" s="3215"/>
      <c r="Q40" s="3215"/>
      <c r="R40" s="3215"/>
      <c r="S40" s="3215"/>
      <c r="T40" s="3215"/>
      <c r="U40" s="3215"/>
      <c r="V40" s="3215"/>
      <c r="W40" s="3215"/>
      <c r="X40" s="3215"/>
      <c r="Y40" s="3215"/>
      <c r="Z40" s="3215"/>
      <c r="AA40" s="3215"/>
      <c r="AB40" s="3215"/>
      <c r="AC40" s="3215"/>
      <c r="AD40" s="3215"/>
      <c r="AE40" s="3215"/>
      <c r="AF40" s="3215"/>
      <c r="AG40" s="3215"/>
      <c r="AH40" s="3215"/>
      <c r="AI40" s="3215"/>
      <c r="AJ40" s="3215"/>
      <c r="AK40" s="3215"/>
      <c r="AL40" s="3215"/>
      <c r="AM40" s="3215"/>
      <c r="AN40" s="3215"/>
      <c r="AO40" s="3215"/>
      <c r="AP40" s="3215"/>
      <c r="AQ40" s="3215"/>
      <c r="AR40" s="3215"/>
      <c r="AS40" s="3215"/>
      <c r="AT40" s="3215"/>
      <c r="AU40" s="3215"/>
      <c r="AV40" s="3215"/>
      <c r="AW40" s="3215"/>
      <c r="AX40" s="3215"/>
      <c r="AY40" s="3215"/>
      <c r="AZ40" s="3215"/>
      <c r="BA40" s="3215"/>
      <c r="BB40" s="3215"/>
      <c r="BC40" s="3215"/>
      <c r="BD40" s="3215"/>
      <c r="BE40" s="3215"/>
    </row>
    <row r="41" spans="1:57" s="331" customFormat="1" ht="87" customHeight="1">
      <c r="A41"/>
      <c r="B41">
        <v>8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3234" t="s">
        <v>413</v>
      </c>
      <c r="U41" s="3235"/>
      <c r="V41" s="3215"/>
      <c r="W41" s="2977" t="s">
        <v>187</v>
      </c>
      <c r="X41" s="2944"/>
      <c r="Y41" s="2944"/>
      <c r="Z41" s="2944"/>
      <c r="AA41" s="2944"/>
      <c r="AB41" s="2944"/>
      <c r="AC41" s="2944"/>
      <c r="AD41" s="2094"/>
      <c r="AE41" s="729">
        <v>5</v>
      </c>
      <c r="AF41" s="730">
        <v>150</v>
      </c>
      <c r="AG41" s="754">
        <v>20</v>
      </c>
      <c r="AH41" s="757">
        <v>10</v>
      </c>
      <c r="AI41" s="757"/>
      <c r="AJ41" s="757">
        <v>6</v>
      </c>
      <c r="AK41" s="757"/>
      <c r="AL41" s="758">
        <v>4</v>
      </c>
      <c r="AM41" s="758"/>
      <c r="AN41" s="758"/>
      <c r="AO41" s="1136">
        <f>AF41-AG41</f>
        <v>130</v>
      </c>
      <c r="AP41" s="761">
        <v>3</v>
      </c>
      <c r="AQ41" s="760"/>
      <c r="AR41" s="760"/>
      <c r="AS41" s="760"/>
      <c r="AT41" s="761"/>
      <c r="AU41" s="760"/>
      <c r="AV41" s="760"/>
      <c r="AW41" s="762"/>
      <c r="AX41" s="763">
        <v>20</v>
      </c>
      <c r="AY41" s="760">
        <v>10</v>
      </c>
      <c r="AZ41" s="760">
        <v>6</v>
      </c>
      <c r="BA41" s="2023">
        <v>4</v>
      </c>
      <c r="BB41" s="764"/>
      <c r="BC41" s="765"/>
      <c r="BD41" s="765"/>
      <c r="BE41" s="866"/>
    </row>
    <row r="42" spans="1:57" s="331" customFormat="1" ht="117" customHeight="1">
      <c r="A42"/>
      <c r="B42">
        <v>9</v>
      </c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2876" t="s">
        <v>248</v>
      </c>
      <c r="U42" s="2877"/>
      <c r="V42" s="2878"/>
      <c r="W42" s="2870" t="s">
        <v>187</v>
      </c>
      <c r="X42" s="3215"/>
      <c r="Y42" s="3215"/>
      <c r="Z42" s="3215"/>
      <c r="AA42" s="3215"/>
      <c r="AB42" s="3215"/>
      <c r="AC42" s="3215"/>
      <c r="AD42"/>
      <c r="AE42" s="754">
        <v>1</v>
      </c>
      <c r="AF42" s="755">
        <v>30</v>
      </c>
      <c r="AG42" s="754"/>
      <c r="AH42" s="757"/>
      <c r="AI42" s="757"/>
      <c r="AJ42" s="757"/>
      <c r="AK42" s="757"/>
      <c r="AL42" s="758"/>
      <c r="AM42" s="758"/>
      <c r="AN42" s="758"/>
      <c r="AO42" s="1136">
        <v>30</v>
      </c>
      <c r="AP42" s="761"/>
      <c r="AQ42" s="760"/>
      <c r="AR42" s="760"/>
      <c r="AS42" s="760"/>
      <c r="AT42" s="761">
        <v>3</v>
      </c>
      <c r="AU42" s="760"/>
      <c r="AV42" s="760"/>
      <c r="AW42" s="762"/>
      <c r="AX42" s="763" t="s">
        <v>231</v>
      </c>
      <c r="AY42" s="760"/>
      <c r="AZ42" s="760"/>
      <c r="BA42" s="2023"/>
      <c r="BB42" s="764"/>
      <c r="BC42" s="765"/>
      <c r="BD42" s="765"/>
      <c r="BE42" s="866"/>
    </row>
    <row r="43" spans="1:57" s="331" customFormat="1" ht="87" customHeight="1">
      <c r="A43"/>
      <c r="B43">
        <v>10</v>
      </c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2876" t="s">
        <v>250</v>
      </c>
      <c r="U43" s="2877"/>
      <c r="V43" s="2878"/>
      <c r="W43" s="2870" t="s">
        <v>187</v>
      </c>
      <c r="X43" s="2871"/>
      <c r="Y43" s="2871"/>
      <c r="Z43" s="2871"/>
      <c r="AA43" s="2871"/>
      <c r="AB43" s="2871"/>
      <c r="AC43" s="2871"/>
      <c r="AD43"/>
      <c r="AE43" s="754">
        <v>4</v>
      </c>
      <c r="AF43" s="755">
        <v>120</v>
      </c>
      <c r="AG43" s="754">
        <v>16</v>
      </c>
      <c r="AH43" s="757">
        <v>8</v>
      </c>
      <c r="AI43" s="757"/>
      <c r="AJ43" s="757">
        <v>8</v>
      </c>
      <c r="AK43" s="757"/>
      <c r="AL43" s="758"/>
      <c r="AM43" s="758"/>
      <c r="AN43" s="758"/>
      <c r="AO43" s="1136">
        <f>AF43-AG43</f>
        <v>104</v>
      </c>
      <c r="AP43" s="761">
        <v>3</v>
      </c>
      <c r="AQ43" s="760"/>
      <c r="AR43" s="760"/>
      <c r="AS43" s="760"/>
      <c r="AT43" s="761"/>
      <c r="AU43" s="760"/>
      <c r="AV43" s="760">
        <v>3</v>
      </c>
      <c r="AW43" s="762"/>
      <c r="AX43" s="763">
        <v>16</v>
      </c>
      <c r="AY43" s="760">
        <v>8</v>
      </c>
      <c r="AZ43" s="760">
        <v>8</v>
      </c>
      <c r="BA43" s="2023"/>
      <c r="BB43" s="764"/>
      <c r="BC43" s="765"/>
      <c r="BD43" s="765"/>
      <c r="BE43" s="866"/>
    </row>
    <row r="44" spans="1:57" s="331" customFormat="1" ht="87" customHeight="1">
      <c r="A44"/>
      <c r="B44">
        <v>11</v>
      </c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3236" t="s">
        <v>251</v>
      </c>
      <c r="U44" s="3237"/>
      <c r="V44" s="3238"/>
      <c r="W44" s="3239" t="s">
        <v>187</v>
      </c>
      <c r="X44" s="3240"/>
      <c r="Y44" s="3240"/>
      <c r="Z44" s="3240"/>
      <c r="AA44" s="3240"/>
      <c r="AB44" s="3240"/>
      <c r="AC44" s="3240"/>
      <c r="AD44"/>
      <c r="AE44" s="754">
        <v>3.5</v>
      </c>
      <c r="AF44" s="755">
        <v>105</v>
      </c>
      <c r="AG44" s="754">
        <v>18</v>
      </c>
      <c r="AH44" s="757">
        <v>10</v>
      </c>
      <c r="AI44" s="757"/>
      <c r="AJ44" s="757">
        <v>4</v>
      </c>
      <c r="AK44" s="757"/>
      <c r="AL44" s="758">
        <v>4</v>
      </c>
      <c r="AM44" s="758"/>
      <c r="AN44" s="758"/>
      <c r="AO44" s="1136">
        <v>87</v>
      </c>
      <c r="AP44" s="761"/>
      <c r="AQ44" s="760">
        <v>4</v>
      </c>
      <c r="AR44" s="760"/>
      <c r="AS44" s="760"/>
      <c r="AT44" s="761"/>
      <c r="AU44" s="760"/>
      <c r="AV44" s="760">
        <v>4</v>
      </c>
      <c r="AW44" s="762"/>
      <c r="AX44" s="763"/>
      <c r="AY44" s="760"/>
      <c r="AZ44" s="760"/>
      <c r="BA44" s="2023"/>
      <c r="BB44" s="764">
        <v>18</v>
      </c>
      <c r="BC44" s="765">
        <v>10</v>
      </c>
      <c r="BD44" s="765">
        <v>4</v>
      </c>
      <c r="BE44" s="866">
        <v>4</v>
      </c>
    </row>
    <row r="45" spans="1:57" s="331" customFormat="1" ht="84.75" customHeight="1">
      <c r="A45"/>
      <c r="B45">
        <v>12</v>
      </c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2876" t="s">
        <v>229</v>
      </c>
      <c r="U45" s="2877"/>
      <c r="V45" s="2878"/>
      <c r="W45" s="2870" t="s">
        <v>187</v>
      </c>
      <c r="X45" s="2871"/>
      <c r="Y45" s="2871"/>
      <c r="Z45" s="2871"/>
      <c r="AA45" s="2871"/>
      <c r="AB45" s="2871"/>
      <c r="AC45" s="2871"/>
      <c r="AD45"/>
      <c r="AE45" s="794">
        <v>4</v>
      </c>
      <c r="AF45" s="1138">
        <f>30*AE45</f>
        <v>120</v>
      </c>
      <c r="AG45" s="794">
        <v>10</v>
      </c>
      <c r="AH45" s="746">
        <v>6</v>
      </c>
      <c r="AI45" s="746"/>
      <c r="AJ45" s="746">
        <v>4</v>
      </c>
      <c r="AK45" s="746"/>
      <c r="AL45" s="747"/>
      <c r="AM45" s="747"/>
      <c r="AN45" s="747"/>
      <c r="AO45" s="1136">
        <f>AF45-AG45</f>
        <v>110</v>
      </c>
      <c r="AP45" s="795"/>
      <c r="AQ45" s="787">
        <v>3</v>
      </c>
      <c r="AR45" s="787"/>
      <c r="AS45" s="787"/>
      <c r="AT45" s="795"/>
      <c r="AU45" s="787"/>
      <c r="AV45" s="787">
        <v>3</v>
      </c>
      <c r="AW45" s="796"/>
      <c r="AX45" s="797">
        <v>10</v>
      </c>
      <c r="AY45" s="787">
        <v>6</v>
      </c>
      <c r="AZ45" s="787">
        <v>4</v>
      </c>
      <c r="BA45" s="1137"/>
      <c r="BB45" s="793"/>
      <c r="BC45" s="742"/>
      <c r="BD45" s="742"/>
      <c r="BE45" s="869"/>
    </row>
    <row r="46" spans="1:57" s="331" customFormat="1" ht="84.75" customHeight="1">
      <c r="A46"/>
      <c r="B46">
        <v>13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3236" t="s">
        <v>414</v>
      </c>
      <c r="U46" s="3215"/>
      <c r="V46" s="3215"/>
      <c r="W46" s="3239" t="s">
        <v>187</v>
      </c>
      <c r="X46" s="3215"/>
      <c r="Y46" s="3215"/>
      <c r="Z46" s="3215"/>
      <c r="AA46" s="3215"/>
      <c r="AB46" s="3215"/>
      <c r="AC46" s="3215"/>
      <c r="AD46"/>
      <c r="AE46" s="754">
        <v>6</v>
      </c>
      <c r="AF46" s="1138">
        <f>30*AE46</f>
        <v>180</v>
      </c>
      <c r="AG46" s="757">
        <v>16</v>
      </c>
      <c r="AH46" s="757">
        <v>8</v>
      </c>
      <c r="AI46" s="757"/>
      <c r="AJ46" s="757"/>
      <c r="AK46" s="757"/>
      <c r="AL46" s="757">
        <v>8</v>
      </c>
      <c r="AM46" s="757"/>
      <c r="AN46" s="758"/>
      <c r="AO46" s="1136">
        <f>AF46-AG46</f>
        <v>164</v>
      </c>
      <c r="AP46" s="761">
        <v>4</v>
      </c>
      <c r="AQ46" s="760"/>
      <c r="AR46" s="760"/>
      <c r="AS46" s="760"/>
      <c r="AT46" s="760"/>
      <c r="AU46" s="760"/>
      <c r="AV46" s="760">
        <v>4</v>
      </c>
      <c r="AW46" s="762"/>
      <c r="AX46" s="763"/>
      <c r="AY46" s="760"/>
      <c r="AZ46" s="760"/>
      <c r="BA46" s="2023"/>
      <c r="BB46">
        <v>16</v>
      </c>
      <c r="BC46" s="765">
        <v>8</v>
      </c>
      <c r="BD46" s="765"/>
      <c r="BE46" s="866">
        <v>8</v>
      </c>
    </row>
    <row r="47" spans="1:57" s="331" customFormat="1" ht="79.5" customHeight="1">
      <c r="A47"/>
      <c r="B47">
        <v>14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2876" t="s">
        <v>415</v>
      </c>
      <c r="U47" s="2877"/>
      <c r="V47" s="2878"/>
      <c r="W47" s="2870" t="s">
        <v>187</v>
      </c>
      <c r="X47" s="2871"/>
      <c r="Y47" s="2871"/>
      <c r="Z47" s="2871"/>
      <c r="AA47" s="2871"/>
      <c r="AB47" s="2871"/>
      <c r="AC47" s="2871"/>
      <c r="AD47" s="2871"/>
      <c r="AE47" s="794">
        <v>5.5</v>
      </c>
      <c r="AF47" s="1138">
        <f>30*AE47</f>
        <v>165</v>
      </c>
      <c r="AG47" s="746">
        <v>8</v>
      </c>
      <c r="AH47" s="746">
        <v>4</v>
      </c>
      <c r="AI47" s="746"/>
      <c r="AJ47" s="746"/>
      <c r="AK47" s="746"/>
      <c r="AL47" s="746">
        <v>4</v>
      </c>
      <c r="AM47" s="746"/>
      <c r="AN47" s="1138"/>
      <c r="AO47" s="1136">
        <f>AF47-AG47</f>
        <v>157</v>
      </c>
      <c r="AP47" s="797">
        <v>4</v>
      </c>
      <c r="AQ47" s="787"/>
      <c r="AR47" s="787"/>
      <c r="AS47" s="787"/>
      <c r="AT47" s="787"/>
      <c r="AU47" s="787"/>
      <c r="AV47" s="787">
        <v>4</v>
      </c>
      <c r="AW47" s="796"/>
      <c r="AX47" s="797"/>
      <c r="AY47" s="787"/>
      <c r="AZ47" s="787"/>
      <c r="BA47" s="1137"/>
      <c r="BB47" s="1980">
        <v>8</v>
      </c>
      <c r="BC47" s="742">
        <v>4</v>
      </c>
      <c r="BD47" s="742"/>
      <c r="BE47" s="869">
        <v>4</v>
      </c>
    </row>
    <row r="48" spans="1:57" s="331" customFormat="1" ht="79.5" customHeight="1">
      <c r="A48"/>
      <c r="B48">
        <v>15</v>
      </c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2876" t="s">
        <v>416</v>
      </c>
      <c r="U48" s="2877"/>
      <c r="V48" s="2878"/>
      <c r="W48" s="2870" t="s">
        <v>187</v>
      </c>
      <c r="X48" s="2871"/>
      <c r="Y48" s="2871"/>
      <c r="Z48" s="2871"/>
      <c r="AA48" s="2871"/>
      <c r="AB48" s="2871"/>
      <c r="AC48" s="2871"/>
      <c r="AD48" s="2871"/>
      <c r="AE48" s="754">
        <v>5</v>
      </c>
      <c r="AF48" s="1138">
        <f>30*AE48</f>
        <v>150</v>
      </c>
      <c r="AG48" s="746">
        <v>16</v>
      </c>
      <c r="AH48" s="746">
        <v>6</v>
      </c>
      <c r="AI48" s="746"/>
      <c r="AJ48" s="746"/>
      <c r="AK48" s="746"/>
      <c r="AL48" s="746">
        <v>10</v>
      </c>
      <c r="AM48" s="746"/>
      <c r="AN48" s="1138"/>
      <c r="AO48" s="1136">
        <f>AF48-AG48</f>
        <v>134</v>
      </c>
      <c r="AP48" s="797"/>
      <c r="AQ48" s="787">
        <v>3</v>
      </c>
      <c r="AR48" s="787"/>
      <c r="AS48" s="787"/>
      <c r="AT48" s="787"/>
      <c r="AU48" s="787"/>
      <c r="AV48" s="787">
        <v>3</v>
      </c>
      <c r="AW48" s="796"/>
      <c r="AX48" s="797">
        <v>16</v>
      </c>
      <c r="AY48" s="787">
        <v>6</v>
      </c>
      <c r="AZ48" s="787"/>
      <c r="BA48" s="1137">
        <v>10</v>
      </c>
      <c r="BB48" s="1980"/>
      <c r="BC48" s="742"/>
      <c r="BD48" s="742"/>
      <c r="BE48" s="869"/>
    </row>
    <row r="49" spans="1:57" s="331" customFormat="1" ht="79.5" customHeight="1" thickBot="1">
      <c r="A49"/>
      <c r="B49" s="815">
        <v>16</v>
      </c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3215" t="s">
        <v>234</v>
      </c>
      <c r="U49" s="3215"/>
      <c r="V49" s="3215"/>
      <c r="W49" s="2980" t="s">
        <v>187</v>
      </c>
      <c r="X49" s="2981"/>
      <c r="Y49" s="2981"/>
      <c r="Z49" s="2981"/>
      <c r="AA49" s="2981"/>
      <c r="AB49" s="2981"/>
      <c r="AC49" s="2981"/>
      <c r="AD49" s="2981"/>
      <c r="AE49" s="744">
        <v>4</v>
      </c>
      <c r="AF49" s="1141">
        <f>30*AE49</f>
        <v>120</v>
      </c>
      <c r="AG49" s="745">
        <v>6</v>
      </c>
      <c r="AH49" s="745">
        <v>4</v>
      </c>
      <c r="AI49" s="745"/>
      <c r="AJ49" s="745"/>
      <c r="AK49" s="745"/>
      <c r="AL49" s="745">
        <v>2</v>
      </c>
      <c r="AM49" s="745"/>
      <c r="AN49" s="1141"/>
      <c r="AO49" s="1136">
        <f>AF49-AG49</f>
        <v>114</v>
      </c>
      <c r="AP49" s="748"/>
      <c r="AQ49" s="749">
        <v>3</v>
      </c>
      <c r="AR49" s="749"/>
      <c r="AS49" s="749"/>
      <c r="AT49" s="749"/>
      <c r="AU49" s="749"/>
      <c r="AV49" s="749">
        <v>3</v>
      </c>
      <c r="AW49" s="816"/>
      <c r="AX49" s="748">
        <v>6</v>
      </c>
      <c r="AY49" s="749">
        <v>4</v>
      </c>
      <c r="AZ49" s="749"/>
      <c r="BA49" s="751">
        <v>2</v>
      </c>
      <c r="BB49"/>
      <c r="BC49" s="753"/>
      <c r="BD49" s="753"/>
      <c r="BE49"/>
    </row>
    <row r="50" spans="1:57" s="331" customFormat="1" ht="66" customHeight="1" thickBot="1">
      <c r="A50"/>
      <c r="B50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3215" t="s">
        <v>152</v>
      </c>
      <c r="U50" s="3215"/>
      <c r="V50" s="3215"/>
      <c r="W50" s="3215"/>
      <c r="X50" s="3215"/>
      <c r="Y50" s="3215"/>
      <c r="Z50" s="3215"/>
      <c r="AA50" s="3215"/>
      <c r="AB50" s="3215"/>
      <c r="AC50" s="3215"/>
      <c r="AD50" s="3215"/>
      <c r="AE50" s="2007">
        <f aca="true" t="shared" si="5" ref="AE50:AO50">SUM(AE41:AE49)</f>
        <v>38</v>
      </c>
      <c r="AF50">
        <f t="shared" si="5"/>
        <v>1140</v>
      </c>
      <c r="AG50" s="2007">
        <f t="shared" si="5"/>
        <v>110</v>
      </c>
      <c r="AH50">
        <f t="shared" si="5"/>
        <v>56</v>
      </c>
      <c r="AI50">
        <f t="shared" si="5"/>
        <v>0</v>
      </c>
      <c r="AJ50">
        <f t="shared" si="5"/>
        <v>22</v>
      </c>
      <c r="AK50">
        <f t="shared" si="5"/>
        <v>0</v>
      </c>
      <c r="AL50">
        <f t="shared" si="5"/>
        <v>32</v>
      </c>
      <c r="AM50">
        <f t="shared" si="5"/>
        <v>0</v>
      </c>
      <c r="AN50">
        <f t="shared" si="5"/>
        <v>0</v>
      </c>
      <c r="AO50">
        <f t="shared" si="5"/>
        <v>1030</v>
      </c>
      <c r="AP50" s="708">
        <v>4</v>
      </c>
      <c r="AQ50">
        <v>4</v>
      </c>
      <c r="AR50">
        <v>0</v>
      </c>
      <c r="AS50">
        <v>0</v>
      </c>
      <c r="AT50">
        <v>1</v>
      </c>
      <c r="AU50">
        <v>0</v>
      </c>
      <c r="AV50">
        <v>7</v>
      </c>
      <c r="AW50">
        <v>0</v>
      </c>
      <c r="AX50">
        <f aca="true" t="shared" si="6" ref="AX50:BE50">SUM(AX41:AX49)</f>
        <v>68</v>
      </c>
      <c r="AY50">
        <f t="shared" si="6"/>
        <v>34</v>
      </c>
      <c r="AZ50">
        <f t="shared" si="6"/>
        <v>18</v>
      </c>
      <c r="BA50">
        <f t="shared" si="6"/>
        <v>16</v>
      </c>
      <c r="BB50">
        <f t="shared" si="6"/>
        <v>42</v>
      </c>
      <c r="BC50">
        <f t="shared" si="6"/>
        <v>22</v>
      </c>
      <c r="BD50">
        <f t="shared" si="6"/>
        <v>4</v>
      </c>
      <c r="BE50">
        <f t="shared" si="6"/>
        <v>16</v>
      </c>
    </row>
    <row r="51" spans="1:73" s="331" customFormat="1" ht="72" customHeight="1" thickBot="1">
      <c r="A51"/>
      <c r="B51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3"/>
      <c r="T51" s="3215" t="s">
        <v>116</v>
      </c>
      <c r="U51" s="3215"/>
      <c r="V51" s="3215"/>
      <c r="W51" s="3215"/>
      <c r="X51" s="3215"/>
      <c r="Y51" s="3215"/>
      <c r="Z51" s="3215"/>
      <c r="AA51" s="3215"/>
      <c r="AB51" s="3215"/>
      <c r="AC51" s="3215"/>
      <c r="AD51" s="3215"/>
      <c r="AE51" s="3215"/>
      <c r="AF51" s="3215"/>
      <c r="AG51" s="3215"/>
      <c r="AH51" s="3215"/>
      <c r="AI51" s="3215"/>
      <c r="AJ51" s="3215"/>
      <c r="AK51" s="3215"/>
      <c r="AL51" s="3215"/>
      <c r="AM51" s="3215"/>
      <c r="AN51" s="3215"/>
      <c r="AO51" s="3215"/>
      <c r="AP51" s="3215"/>
      <c r="AQ51" s="3215"/>
      <c r="AR51" s="3215"/>
      <c r="AS51" s="3215"/>
      <c r="AT51" s="3215"/>
      <c r="AU51" s="3215"/>
      <c r="AV51" s="3215"/>
      <c r="AW51" s="3215"/>
      <c r="AX51" s="3215"/>
      <c r="AY51" s="3215"/>
      <c r="AZ51" s="3215"/>
      <c r="BA51" s="3215"/>
      <c r="BB51" s="3215"/>
      <c r="BC51" s="3215"/>
      <c r="BD51" s="3215"/>
      <c r="BE51" s="3215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57" s="331" customFormat="1" ht="74.25" customHeight="1">
      <c r="A52"/>
      <c r="B52">
        <v>17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3236" t="s">
        <v>256</v>
      </c>
      <c r="U52" s="3237"/>
      <c r="V52" s="3238"/>
      <c r="W52" s="3241" t="s">
        <v>257</v>
      </c>
      <c r="X52" s="3242"/>
      <c r="Y52" s="3242"/>
      <c r="Z52" s="3242"/>
      <c r="AA52" s="3242"/>
      <c r="AB52" s="3242"/>
      <c r="AC52" s="3242"/>
      <c r="AD52"/>
      <c r="AE52" s="754">
        <v>6</v>
      </c>
      <c r="AF52" s="755">
        <v>180</v>
      </c>
      <c r="AG52" s="754">
        <v>18</v>
      </c>
      <c r="AH52" s="757">
        <v>6</v>
      </c>
      <c r="AI52" s="757"/>
      <c r="AJ52" s="757"/>
      <c r="AK52" s="757"/>
      <c r="AL52" s="758">
        <v>12</v>
      </c>
      <c r="AM52" s="758"/>
      <c r="AN52" s="758"/>
      <c r="AO52" s="759">
        <f>AF52-AG52</f>
        <v>162</v>
      </c>
      <c r="AP52" s="761">
        <v>4</v>
      </c>
      <c r="AQ52" s="760"/>
      <c r="AR52" s="760"/>
      <c r="AS52" s="760"/>
      <c r="AT52" s="761"/>
      <c r="AU52" s="760"/>
      <c r="AV52" s="760"/>
      <c r="AW52" s="762"/>
      <c r="AX52" s="763"/>
      <c r="AY52" s="760"/>
      <c r="AZ52" s="760"/>
      <c r="BA52" s="762"/>
      <c r="BB52" s="764">
        <v>18</v>
      </c>
      <c r="BC52" s="765">
        <v>6</v>
      </c>
      <c r="BD52"/>
      <c r="BE52" s="757">
        <v>12</v>
      </c>
    </row>
    <row r="53" spans="1:57" s="331" customFormat="1" ht="66.75" customHeight="1">
      <c r="A53"/>
      <c r="B53">
        <v>18</v>
      </c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3"/>
      <c r="S53" s="743"/>
      <c r="T53" s="3215" t="s">
        <v>258</v>
      </c>
      <c r="U53" s="3215"/>
      <c r="V53" s="3215"/>
      <c r="W53" s="2952" t="s">
        <v>187</v>
      </c>
      <c r="X53" s="2953"/>
      <c r="Y53" s="2953"/>
      <c r="Z53" s="2953"/>
      <c r="AA53" s="2953"/>
      <c r="AB53" s="2953"/>
      <c r="AC53" s="2953"/>
      <c r="AD53"/>
      <c r="AE53" s="754">
        <v>1</v>
      </c>
      <c r="AF53" s="755">
        <v>30</v>
      </c>
      <c r="AG53" s="754"/>
      <c r="AH53" s="757"/>
      <c r="AI53" s="746"/>
      <c r="AJ53" s="757"/>
      <c r="AK53" s="746"/>
      <c r="AL53" s="758"/>
      <c r="AM53" s="747"/>
      <c r="AN53" s="747"/>
      <c r="AO53" s="1136">
        <v>30</v>
      </c>
      <c r="AP53" s="761"/>
      <c r="AQ53" s="760"/>
      <c r="AR53" s="760"/>
      <c r="AS53" s="760"/>
      <c r="AT53" s="761">
        <v>4</v>
      </c>
      <c r="AU53" s="760"/>
      <c r="AV53" s="760"/>
      <c r="AW53" s="762"/>
      <c r="AX53" s="763"/>
      <c r="AY53" s="760"/>
      <c r="AZ53" s="760"/>
      <c r="BA53" s="762"/>
      <c r="BB53" s="764" t="s">
        <v>231</v>
      </c>
      <c r="BC53"/>
      <c r="BD53"/>
      <c r="BE53"/>
    </row>
    <row r="54" spans="1:57" s="331" customFormat="1" ht="78.75" customHeight="1" thickBot="1">
      <c r="A54"/>
      <c r="B54" s="815">
        <v>19</v>
      </c>
      <c r="C54" s="1482"/>
      <c r="D54" s="1482"/>
      <c r="E54" s="1482"/>
      <c r="F54" s="1482"/>
      <c r="G54" s="1482"/>
      <c r="H54" s="1482"/>
      <c r="I54" s="1482"/>
      <c r="J54" s="1482"/>
      <c r="K54" s="1482"/>
      <c r="L54" s="1482"/>
      <c r="M54" s="1482"/>
      <c r="N54" s="1482"/>
      <c r="O54" s="1482"/>
      <c r="P54" s="1482"/>
      <c r="Q54" s="1482"/>
      <c r="R54" s="1482"/>
      <c r="S54" s="1482"/>
      <c r="T54" s="2954" t="s">
        <v>417</v>
      </c>
      <c r="U54" s="2978"/>
      <c r="V54" s="2979"/>
      <c r="W54" s="3215" t="s">
        <v>187</v>
      </c>
      <c r="X54" s="3215"/>
      <c r="Y54" s="3215"/>
      <c r="Z54" s="3215"/>
      <c r="AA54" s="3215"/>
      <c r="AB54" s="3215"/>
      <c r="AC54" s="3215"/>
      <c r="AD54"/>
      <c r="AE54">
        <v>2.5</v>
      </c>
      <c r="AF54">
        <v>75</v>
      </c>
      <c r="AG54">
        <v>14</v>
      </c>
      <c r="AH54" s="2021">
        <v>8</v>
      </c>
      <c r="AI54" s="804"/>
      <c r="AJ54" s="2021">
        <v>6</v>
      </c>
      <c r="AK54" s="804"/>
      <c r="AL54" s="2022"/>
      <c r="AM54" s="805"/>
      <c r="AN54" s="805"/>
      <c r="AO54" s="1136">
        <f>AF54-AG54</f>
        <v>61</v>
      </c>
      <c r="AP54" s="795"/>
      <c r="AQ54" s="787">
        <v>4</v>
      </c>
      <c r="AR54" s="787"/>
      <c r="AS54" s="787"/>
      <c r="AT54" s="795"/>
      <c r="AU54" s="787"/>
      <c r="AV54" s="787"/>
      <c r="AW54" s="796"/>
      <c r="AX54" s="797"/>
      <c r="AY54" s="787"/>
      <c r="AZ54" s="787"/>
      <c r="BA54" s="796"/>
      <c r="BB54" s="793">
        <v>14</v>
      </c>
      <c r="BC54" s="742">
        <v>8</v>
      </c>
      <c r="BD54" s="742">
        <v>6</v>
      </c>
      <c r="BE54"/>
    </row>
    <row r="55" spans="1:57" s="331" customFormat="1" ht="49.5" customHeight="1" thickBot="1">
      <c r="A55"/>
      <c r="B55" s="3215" t="s">
        <v>153</v>
      </c>
      <c r="C55" s="3215"/>
      <c r="D55" s="3215"/>
      <c r="E55" s="3215"/>
      <c r="F55" s="3215"/>
      <c r="G55" s="3215"/>
      <c r="H55" s="3215"/>
      <c r="I55" s="3215"/>
      <c r="J55" s="3215"/>
      <c r="K55" s="3215"/>
      <c r="L55" s="3215"/>
      <c r="M55" s="3215"/>
      <c r="N55" s="3215"/>
      <c r="O55" s="3215"/>
      <c r="P55" s="3215"/>
      <c r="Q55" s="3215"/>
      <c r="R55" s="3215"/>
      <c r="S55" s="3215"/>
      <c r="T55" s="3215"/>
      <c r="U55" s="3215"/>
      <c r="V55" s="3215"/>
      <c r="W55" s="3215"/>
      <c r="X55" s="3215"/>
      <c r="Y55" s="3215"/>
      <c r="Z55" s="3215"/>
      <c r="AA55" s="3215"/>
      <c r="AB55" s="3215"/>
      <c r="AC55" s="3215"/>
      <c r="AD55" s="3215"/>
      <c r="AE55" s="2037">
        <f aca="true" t="shared" si="7" ref="AE55:AO55">SUM(AE52:AE54)</f>
        <v>9.5</v>
      </c>
      <c r="AF55">
        <f t="shared" si="7"/>
        <v>285</v>
      </c>
      <c r="AG55">
        <f t="shared" si="7"/>
        <v>32</v>
      </c>
      <c r="AH55">
        <f t="shared" si="7"/>
        <v>14</v>
      </c>
      <c r="AI55">
        <f t="shared" si="7"/>
        <v>0</v>
      </c>
      <c r="AJ55">
        <f t="shared" si="7"/>
        <v>6</v>
      </c>
      <c r="AK55">
        <f t="shared" si="7"/>
        <v>0</v>
      </c>
      <c r="AL55">
        <f t="shared" si="7"/>
        <v>12</v>
      </c>
      <c r="AM55">
        <f t="shared" si="7"/>
        <v>0</v>
      </c>
      <c r="AN55">
        <f t="shared" si="7"/>
        <v>0</v>
      </c>
      <c r="AO55">
        <f t="shared" si="7"/>
        <v>253</v>
      </c>
      <c r="AP55">
        <v>1</v>
      </c>
      <c r="AQ55">
        <v>1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f aca="true" t="shared" si="8" ref="AX55:BE55">SUM(AX52:AX54)</f>
        <v>0</v>
      </c>
      <c r="AY55">
        <f t="shared" si="8"/>
        <v>0</v>
      </c>
      <c r="AZ55">
        <f t="shared" si="8"/>
        <v>0</v>
      </c>
      <c r="BA55">
        <f t="shared" si="8"/>
        <v>0</v>
      </c>
      <c r="BB55">
        <f t="shared" si="8"/>
        <v>32</v>
      </c>
      <c r="BC55">
        <f t="shared" si="8"/>
        <v>14</v>
      </c>
      <c r="BD55">
        <f t="shared" si="8"/>
        <v>6</v>
      </c>
      <c r="BE55">
        <f t="shared" si="8"/>
        <v>12</v>
      </c>
    </row>
    <row r="56" spans="1:57" s="331" customFormat="1" ht="49.5" customHeight="1" thickBot="1">
      <c r="A56"/>
      <c r="B56" s="3215" t="s">
        <v>114</v>
      </c>
      <c r="C56" s="3215"/>
      <c r="D56" s="3215"/>
      <c r="E56" s="3215"/>
      <c r="F56" s="3215"/>
      <c r="G56" s="3215"/>
      <c r="H56" s="3215"/>
      <c r="I56" s="3215"/>
      <c r="J56" s="3215"/>
      <c r="K56" s="3215"/>
      <c r="L56" s="3215"/>
      <c r="M56" s="3215"/>
      <c r="N56" s="3215"/>
      <c r="O56" s="3215"/>
      <c r="P56" s="3215"/>
      <c r="Q56" s="3215"/>
      <c r="R56" s="3215"/>
      <c r="S56" s="3215"/>
      <c r="T56" s="3215"/>
      <c r="U56" s="3215"/>
      <c r="V56" s="3215"/>
      <c r="W56" s="3215"/>
      <c r="X56" s="3215"/>
      <c r="Y56" s="3215"/>
      <c r="Z56" s="3215"/>
      <c r="AA56" s="3215"/>
      <c r="AB56" s="3215"/>
      <c r="AC56" s="3215"/>
      <c r="AD56" s="3215"/>
      <c r="AE56" s="2007">
        <f aca="true" t="shared" si="9" ref="AE56:AO56">AE55+AE50</f>
        <v>47.5</v>
      </c>
      <c r="AF56">
        <f t="shared" si="9"/>
        <v>1425</v>
      </c>
      <c r="AG56">
        <f t="shared" si="9"/>
        <v>142</v>
      </c>
      <c r="AH56">
        <f t="shared" si="9"/>
        <v>70</v>
      </c>
      <c r="AI56">
        <f t="shared" si="9"/>
        <v>0</v>
      </c>
      <c r="AJ56">
        <f t="shared" si="9"/>
        <v>28</v>
      </c>
      <c r="AK56">
        <f t="shared" si="9"/>
        <v>0</v>
      </c>
      <c r="AL56">
        <f t="shared" si="9"/>
        <v>44</v>
      </c>
      <c r="AM56">
        <f t="shared" si="9"/>
        <v>0</v>
      </c>
      <c r="AN56">
        <f t="shared" si="9"/>
        <v>0</v>
      </c>
      <c r="AO56">
        <f t="shared" si="9"/>
        <v>1283</v>
      </c>
      <c r="AP56">
        <v>5</v>
      </c>
      <c r="AQ56">
        <v>6</v>
      </c>
      <c r="AR56">
        <v>0</v>
      </c>
      <c r="AS56">
        <v>0</v>
      </c>
      <c r="AT56">
        <v>2</v>
      </c>
      <c r="AU56">
        <v>0</v>
      </c>
      <c r="AV56">
        <f>AV50+AV55</f>
        <v>7</v>
      </c>
      <c r="AW56">
        <v>0</v>
      </c>
      <c r="AX56">
        <f aca="true" t="shared" si="10" ref="AX56:BE56">AX55+AX50</f>
        <v>68</v>
      </c>
      <c r="AY56">
        <f t="shared" si="10"/>
        <v>34</v>
      </c>
      <c r="AZ56">
        <f t="shared" si="10"/>
        <v>18</v>
      </c>
      <c r="BA56" s="708">
        <f t="shared" si="10"/>
        <v>16</v>
      </c>
      <c r="BB56">
        <f t="shared" si="10"/>
        <v>74</v>
      </c>
      <c r="BC56">
        <f t="shared" si="10"/>
        <v>36</v>
      </c>
      <c r="BD56">
        <f t="shared" si="10"/>
        <v>10</v>
      </c>
      <c r="BE56" s="708">
        <f t="shared" si="10"/>
        <v>28</v>
      </c>
    </row>
    <row r="57" spans="2:57" s="331" customFormat="1" ht="49.5" customHeight="1" thickBot="1">
      <c r="B57" s="3215" t="s">
        <v>106</v>
      </c>
      <c r="C57" s="3215"/>
      <c r="D57" s="3215"/>
      <c r="E57" s="3215"/>
      <c r="F57" s="3215"/>
      <c r="G57" s="3215"/>
      <c r="H57" s="3215"/>
      <c r="I57" s="3215"/>
      <c r="J57" s="3215"/>
      <c r="K57" s="3215"/>
      <c r="L57" s="3215"/>
      <c r="M57" s="3215"/>
      <c r="N57" s="3215"/>
      <c r="O57" s="3215"/>
      <c r="P57" s="3215"/>
      <c r="Q57" s="3215"/>
      <c r="R57" s="3215"/>
      <c r="S57" s="3215"/>
      <c r="T57" s="3215"/>
      <c r="U57" s="3215"/>
      <c r="V57" s="3215"/>
      <c r="W57" s="3215"/>
      <c r="X57" s="3215"/>
      <c r="Y57" s="3215"/>
      <c r="Z57" s="3215"/>
      <c r="AA57" s="3215"/>
      <c r="AB57" s="3215"/>
      <c r="AC57" s="3215"/>
      <c r="AD57" s="3215"/>
      <c r="AE57">
        <f>AE56+AE38</f>
        <v>62.5</v>
      </c>
      <c r="AF57">
        <f>AF56+AF38</f>
        <v>1875</v>
      </c>
      <c r="AG57">
        <f aca="true" t="shared" si="11" ref="AG57:AO57">AG38+AG56</f>
        <v>182</v>
      </c>
      <c r="AH57">
        <f t="shared" si="11"/>
        <v>86</v>
      </c>
      <c r="AI57">
        <f t="shared" si="11"/>
        <v>0</v>
      </c>
      <c r="AJ57">
        <f t="shared" si="11"/>
        <v>52</v>
      </c>
      <c r="AK57">
        <f t="shared" si="11"/>
        <v>0</v>
      </c>
      <c r="AL57">
        <f t="shared" si="11"/>
        <v>44</v>
      </c>
      <c r="AM57">
        <f t="shared" si="11"/>
        <v>0</v>
      </c>
      <c r="AN57">
        <f t="shared" si="11"/>
        <v>0</v>
      </c>
      <c r="AO57" s="2077">
        <f t="shared" si="11"/>
        <v>1693</v>
      </c>
      <c r="AP57">
        <v>6</v>
      </c>
      <c r="AQ57">
        <v>10</v>
      </c>
      <c r="AR57">
        <v>0</v>
      </c>
      <c r="AS57">
        <v>0</v>
      </c>
      <c r="AT57">
        <v>2</v>
      </c>
      <c r="AU57">
        <v>0</v>
      </c>
      <c r="AV57">
        <f>AV38+AV56</f>
        <v>11</v>
      </c>
      <c r="AW57">
        <v>0</v>
      </c>
      <c r="AX57">
        <f aca="true" t="shared" si="12" ref="AX57:BE57">AX56+AX38</f>
        <v>92</v>
      </c>
      <c r="AY57">
        <f t="shared" si="12"/>
        <v>44</v>
      </c>
      <c r="AZ57">
        <f t="shared" si="12"/>
        <v>32</v>
      </c>
      <c r="BA57">
        <f t="shared" si="12"/>
        <v>16</v>
      </c>
      <c r="BB57">
        <f t="shared" si="12"/>
        <v>100</v>
      </c>
      <c r="BC57">
        <f t="shared" si="12"/>
        <v>50</v>
      </c>
      <c r="BD57">
        <f t="shared" si="12"/>
        <v>24</v>
      </c>
      <c r="BE57">
        <f t="shared" si="12"/>
        <v>28</v>
      </c>
    </row>
    <row r="58" spans="2:57" s="331" customFormat="1" ht="39.75" customHeight="1">
      <c r="B58" s="3215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3215"/>
      <c r="V58" s="3215"/>
      <c r="W58"/>
      <c r="X58"/>
      <c r="Y58"/>
      <c r="Z58"/>
      <c r="AA58"/>
      <c r="AB58" s="3215" t="s">
        <v>33</v>
      </c>
      <c r="AC58" s="3215"/>
      <c r="AD58" s="3215"/>
      <c r="AE58" s="3215" t="s">
        <v>34</v>
      </c>
      <c r="AF58" s="3215"/>
      <c r="AG58" s="3215"/>
      <c r="AH58" s="3215"/>
      <c r="AI58" s="3215"/>
      <c r="AJ58" s="3215"/>
      <c r="AK58" s="3215"/>
      <c r="AL58" s="3215"/>
      <c r="AM58" s="3215"/>
      <c r="AN58" s="3215"/>
      <c r="AO58" s="3215"/>
      <c r="AP58">
        <v>6</v>
      </c>
      <c r="AQ58"/>
      <c r="AR58"/>
      <c r="AS58"/>
      <c r="AT58"/>
      <c r="AU58"/>
      <c r="AV58"/>
      <c r="AW58"/>
      <c r="AX58">
        <v>2</v>
      </c>
      <c r="AY58"/>
      <c r="AZ58"/>
      <c r="BA58"/>
      <c r="BB58">
        <v>4</v>
      </c>
      <c r="BC58" s="741"/>
      <c r="BD58"/>
      <c r="BE58"/>
    </row>
    <row r="59" spans="2:57" s="331" customFormat="1" ht="39.75" customHeight="1">
      <c r="B59" s="3215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3215"/>
      <c r="V59" s="3215"/>
      <c r="W59"/>
      <c r="X59"/>
      <c r="Y59"/>
      <c r="Z59"/>
      <c r="AA59"/>
      <c r="AB59" s="3215"/>
      <c r="AC59" s="3215"/>
      <c r="AD59" s="3215"/>
      <c r="AE59" s="3215" t="s">
        <v>35</v>
      </c>
      <c r="AF59" s="3215"/>
      <c r="AG59" s="3215"/>
      <c r="AH59" s="3215"/>
      <c r="AI59" s="3215"/>
      <c r="AJ59" s="3215"/>
      <c r="AK59" s="3215"/>
      <c r="AL59" s="3215"/>
      <c r="AM59" s="3215"/>
      <c r="AN59" s="3215"/>
      <c r="AO59" s="3215"/>
      <c r="AP59"/>
      <c r="AQ59">
        <f>AQ57</f>
        <v>10</v>
      </c>
      <c r="AR59"/>
      <c r="AS59"/>
      <c r="AT59"/>
      <c r="AU59"/>
      <c r="AV59"/>
      <c r="AW59"/>
      <c r="AX59">
        <v>5</v>
      </c>
      <c r="AY59"/>
      <c r="AZ59"/>
      <c r="BA59"/>
      <c r="BB59">
        <v>5</v>
      </c>
      <c r="BC59" s="742"/>
      <c r="BD59"/>
      <c r="BE59"/>
    </row>
    <row r="60" spans="2:57" s="331" customFormat="1" ht="39.75" customHeight="1">
      <c r="B60" s="321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3215"/>
      <c r="V60" s="3215"/>
      <c r="W60"/>
      <c r="X60"/>
      <c r="Y60"/>
      <c r="Z60"/>
      <c r="AA60"/>
      <c r="AB60" s="3215"/>
      <c r="AC60" s="3215"/>
      <c r="AD60" s="3215"/>
      <c r="AE60" s="3215" t="s">
        <v>36</v>
      </c>
      <c r="AF60" s="3202"/>
      <c r="AG60" s="3202"/>
      <c r="AH60" s="3202"/>
      <c r="AI60" s="3202"/>
      <c r="AJ60" s="3202"/>
      <c r="AK60" s="3202"/>
      <c r="AL60" s="3202"/>
      <c r="AM60" s="3202"/>
      <c r="AN60" s="3202"/>
      <c r="AO60" s="3215"/>
      <c r="AP60"/>
      <c r="AQ60"/>
      <c r="AR60">
        <v>0</v>
      </c>
      <c r="AS60"/>
      <c r="AT60"/>
      <c r="AU60"/>
      <c r="AV60"/>
      <c r="AW60"/>
      <c r="AX60">
        <v>0</v>
      </c>
      <c r="AY60"/>
      <c r="AZ60"/>
      <c r="BA60"/>
      <c r="BB60">
        <v>0</v>
      </c>
      <c r="BC60" s="742"/>
      <c r="BD60"/>
      <c r="BE60"/>
    </row>
    <row r="61" spans="2:57" s="331" customFormat="1" ht="39.75" customHeight="1">
      <c r="B61" s="321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t="s">
        <v>37</v>
      </c>
      <c r="U61" s="3215"/>
      <c r="V61" s="3215"/>
      <c r="W61"/>
      <c r="X61"/>
      <c r="Y61"/>
      <c r="Z61"/>
      <c r="AA61"/>
      <c r="AB61" s="3215"/>
      <c r="AC61" s="3215"/>
      <c r="AD61" s="3215"/>
      <c r="AE61" s="3215" t="s">
        <v>38</v>
      </c>
      <c r="AF61" s="3215"/>
      <c r="AG61" s="3215"/>
      <c r="AH61" s="3215"/>
      <c r="AI61" s="3215"/>
      <c r="AJ61" s="3215"/>
      <c r="AK61" s="3215"/>
      <c r="AL61" s="3215"/>
      <c r="AM61" s="3215"/>
      <c r="AN61" s="3215"/>
      <c r="AO61" s="3215"/>
      <c r="AP61"/>
      <c r="AQ61"/>
      <c r="AR61"/>
      <c r="AS61">
        <v>0</v>
      </c>
      <c r="AT61"/>
      <c r="AU61"/>
      <c r="AV61"/>
      <c r="AW61"/>
      <c r="AX61">
        <v>0</v>
      </c>
      <c r="AY61"/>
      <c r="AZ61"/>
      <c r="BA61"/>
      <c r="BB61">
        <v>0</v>
      </c>
      <c r="BC61" s="742"/>
      <c r="BD61"/>
      <c r="BE61"/>
    </row>
    <row r="62" spans="2:57" s="331" customFormat="1" ht="39.75" customHeight="1">
      <c r="B62" s="3215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3215" t="s">
        <v>80</v>
      </c>
      <c r="U62" s="3215"/>
      <c r="V62"/>
      <c r="W62"/>
      <c r="X62"/>
      <c r="Y62"/>
      <c r="Z62"/>
      <c r="AA62"/>
      <c r="AB62" s="3215"/>
      <c r="AC62" s="3215"/>
      <c r="AD62" s="3215"/>
      <c r="AE62" s="3215" t="s">
        <v>39</v>
      </c>
      <c r="AF62" s="3215"/>
      <c r="AG62" s="3215"/>
      <c r="AH62" s="3215"/>
      <c r="AI62" s="3215"/>
      <c r="AJ62" s="3215"/>
      <c r="AK62" s="3215"/>
      <c r="AL62" s="3215"/>
      <c r="AM62" s="3215"/>
      <c r="AN62" s="3215"/>
      <c r="AO62" s="3215"/>
      <c r="AP62"/>
      <c r="AQ62"/>
      <c r="AR62"/>
      <c r="AS62"/>
      <c r="AT62">
        <v>2</v>
      </c>
      <c r="AU62"/>
      <c r="AV62"/>
      <c r="AW62"/>
      <c r="AX62">
        <v>1</v>
      </c>
      <c r="AY62"/>
      <c r="AZ62"/>
      <c r="BA62"/>
      <c r="BB62">
        <v>1</v>
      </c>
      <c r="BC62" s="742"/>
      <c r="BD62"/>
      <c r="BE62"/>
    </row>
    <row r="63" spans="2:57" s="331" customFormat="1" ht="39.75" customHeight="1">
      <c r="B63" s="3215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3215" t="s">
        <v>81</v>
      </c>
      <c r="U63" s="3215"/>
      <c r="V63"/>
      <c r="W63"/>
      <c r="X63"/>
      <c r="Y63"/>
      <c r="Z63"/>
      <c r="AA63"/>
      <c r="AB63" s="3215"/>
      <c r="AC63" s="3215"/>
      <c r="AD63" s="3215"/>
      <c r="AE63" s="3215" t="s">
        <v>25</v>
      </c>
      <c r="AF63" s="3215"/>
      <c r="AG63" s="3215"/>
      <c r="AH63" s="3215"/>
      <c r="AI63" s="3215"/>
      <c r="AJ63" s="3215"/>
      <c r="AK63" s="3215"/>
      <c r="AL63" s="3215"/>
      <c r="AM63" s="3215"/>
      <c r="AN63" s="3215"/>
      <c r="AO63" s="3215"/>
      <c r="AP63"/>
      <c r="AQ63"/>
      <c r="AR63"/>
      <c r="AS63"/>
      <c r="AT63"/>
      <c r="AU63">
        <v>0</v>
      </c>
      <c r="AV63"/>
      <c r="AW63"/>
      <c r="AX63">
        <v>0</v>
      </c>
      <c r="AY63"/>
      <c r="AZ63"/>
      <c r="BA63"/>
      <c r="BB63">
        <v>0</v>
      </c>
      <c r="BC63" s="742"/>
      <c r="BD63"/>
      <c r="BE63"/>
    </row>
    <row r="64" spans="2:57" s="331" customFormat="1" ht="39.75" customHeight="1">
      <c r="B64" s="3215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t="s">
        <v>82</v>
      </c>
      <c r="U64"/>
      <c r="V64"/>
      <c r="W64"/>
      <c r="X64"/>
      <c r="Y64"/>
      <c r="Z64"/>
      <c r="AA64"/>
      <c r="AB64" s="3215"/>
      <c r="AC64" s="3215"/>
      <c r="AD64" s="3215"/>
      <c r="AE64" s="3215" t="s">
        <v>26</v>
      </c>
      <c r="AF64" s="3215"/>
      <c r="AG64" s="3215"/>
      <c r="AH64" s="3215"/>
      <c r="AI64" s="3215"/>
      <c r="AJ64" s="3215"/>
      <c r="AK64" s="3215"/>
      <c r="AL64" s="3215"/>
      <c r="AM64" s="3215"/>
      <c r="AN64" s="3215"/>
      <c r="AO64" s="3215"/>
      <c r="AP64"/>
      <c r="AQ64"/>
      <c r="AR64"/>
      <c r="AS64"/>
      <c r="AT64"/>
      <c r="AU64"/>
      <c r="AV64">
        <v>11</v>
      </c>
      <c r="AW64"/>
      <c r="AX64">
        <v>6</v>
      </c>
      <c r="AY64"/>
      <c r="AZ64"/>
      <c r="BA64"/>
      <c r="BB64">
        <v>5</v>
      </c>
      <c r="BC64" s="742"/>
      <c r="BD64"/>
      <c r="BE64"/>
    </row>
    <row r="65" spans="2:57" s="331" customFormat="1" ht="39.75" customHeight="1" thickBot="1">
      <c r="B65" s="321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3215" t="s">
        <v>83</v>
      </c>
      <c r="U65" s="3215"/>
      <c r="V65" s="3215"/>
      <c r="W65"/>
      <c r="X65"/>
      <c r="Y65"/>
      <c r="Z65"/>
      <c r="AA65"/>
      <c r="AB65" s="3215"/>
      <c r="AC65" s="3215"/>
      <c r="AD65" s="3215"/>
      <c r="AE65" s="3215" t="s">
        <v>40</v>
      </c>
      <c r="AF65" s="3215"/>
      <c r="AG65" s="3215"/>
      <c r="AH65" s="3215"/>
      <c r="AI65" s="3215"/>
      <c r="AJ65" s="3215"/>
      <c r="AK65" s="3215"/>
      <c r="AL65" s="3215"/>
      <c r="AM65" s="3215"/>
      <c r="AN65" s="3215"/>
      <c r="AO65" s="3215"/>
      <c r="AP65"/>
      <c r="AQ65"/>
      <c r="AR65"/>
      <c r="AS65"/>
      <c r="AT65"/>
      <c r="AU65"/>
      <c r="AV65"/>
      <c r="AW65">
        <v>0</v>
      </c>
      <c r="AX65">
        <v>0</v>
      </c>
      <c r="AY65"/>
      <c r="AZ65"/>
      <c r="BA65"/>
      <c r="BB65">
        <v>0</v>
      </c>
      <c r="BC65" s="753"/>
      <c r="BD65"/>
      <c r="BE65"/>
    </row>
    <row r="66" spans="23:41" s="331" customFormat="1" ht="33.75" customHeight="1">
      <c r="W66"/>
      <c r="X66"/>
      <c r="Y66"/>
      <c r="Z66"/>
      <c r="AA66"/>
      <c r="AB66"/>
      <c r="AC66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</row>
    <row r="67" spans="2:51" s="331" customFormat="1" ht="36.75" customHeight="1" thickBot="1">
      <c r="B67" s="3215" t="s">
        <v>41</v>
      </c>
      <c r="C67" s="3215"/>
      <c r="D67" s="3215"/>
      <c r="E67" s="3215"/>
      <c r="F67" s="3215"/>
      <c r="G67" s="3215"/>
      <c r="H67" s="3215"/>
      <c r="I67" s="3215"/>
      <c r="J67" s="3215"/>
      <c r="K67" s="3215"/>
      <c r="L67" s="3215"/>
      <c r="M67" s="3215"/>
      <c r="N67" s="3215"/>
      <c r="O67" s="3215"/>
      <c r="P67" s="3215"/>
      <c r="Q67" s="3215"/>
      <c r="R67" s="3215"/>
      <c r="S67" s="3215"/>
      <c r="T67" s="3215"/>
      <c r="U67" s="3215"/>
      <c r="V67" s="3215"/>
      <c r="W67" s="3215"/>
      <c r="X67" s="3215"/>
      <c r="Y67" s="3215"/>
      <c r="Z67" s="3215"/>
      <c r="AA67"/>
      <c r="AB67" s="3215" t="s">
        <v>93</v>
      </c>
      <c r="AC67" s="3215"/>
      <c r="AD67" s="3215"/>
      <c r="AE67" s="3215"/>
      <c r="AF67" s="3215"/>
      <c r="AG67" s="3215"/>
      <c r="AH67" s="3215"/>
      <c r="AI67" s="3215"/>
      <c r="AJ67" s="3215"/>
      <c r="AK67" s="3215"/>
      <c r="AL67" s="3215"/>
      <c r="AM67" s="3215"/>
      <c r="AN67" s="3215"/>
      <c r="AO67" s="3215"/>
      <c r="AP67" s="3215"/>
      <c r="AQ67" s="3215"/>
      <c r="AR67" s="3215"/>
      <c r="AS67" s="3215"/>
      <c r="AT67" s="3215"/>
      <c r="AU67" s="3215"/>
      <c r="AV67" s="3215"/>
      <c r="AW67" s="3215"/>
      <c r="AX67" s="3215"/>
      <c r="AY67" s="3215"/>
    </row>
    <row r="68" spans="2:51" s="331" customFormat="1" ht="72.75" customHeight="1" thickBot="1" thickTop="1">
      <c r="B68" t="s">
        <v>42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3215" t="s">
        <v>43</v>
      </c>
      <c r="U68" s="3215"/>
      <c r="V68" s="2099" t="s">
        <v>44</v>
      </c>
      <c r="W68" s="3215" t="s">
        <v>45</v>
      </c>
      <c r="X68" s="3215"/>
      <c r="Y68" s="3215" t="s">
        <v>46</v>
      </c>
      <c r="Z68" s="3215"/>
      <c r="AA68"/>
      <c r="AB68" t="s">
        <v>42</v>
      </c>
      <c r="AC68" s="3215" t="s">
        <v>94</v>
      </c>
      <c r="AD68" s="3215"/>
      <c r="AE68" s="3215"/>
      <c r="AF68" s="3215"/>
      <c r="AG68" s="3215"/>
      <c r="AH68" s="3215"/>
      <c r="AI68" s="3215"/>
      <c r="AJ68" s="3215"/>
      <c r="AK68" s="3215"/>
      <c r="AL68" s="3215"/>
      <c r="AM68" s="3215"/>
      <c r="AN68" s="3215"/>
      <c r="AO68" s="3215"/>
      <c r="AP68" s="3215"/>
      <c r="AQ68" s="3215"/>
      <c r="AR68" s="3215"/>
      <c r="AS68" s="3215"/>
      <c r="AT68" s="3215" t="s">
        <v>44</v>
      </c>
      <c r="AU68" s="3215"/>
      <c r="AV68" s="3215"/>
      <c r="AW68" s="3215"/>
      <c r="AX68" s="3215"/>
      <c r="AY68" s="3215"/>
    </row>
    <row r="69" spans="2:51" s="331" customFormat="1" ht="39.7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3215"/>
      <c r="U69" s="3215"/>
      <c r="V69"/>
      <c r="W69" s="3215"/>
      <c r="X69" s="3215"/>
      <c r="Y69" s="3215"/>
      <c r="Z69" s="3215"/>
      <c r="AA69"/>
      <c r="AB69"/>
      <c r="AC69" s="3215"/>
      <c r="AD69" s="3215"/>
      <c r="AE69" s="3215"/>
      <c r="AF69" s="3215"/>
      <c r="AG69" s="3215"/>
      <c r="AH69" s="3215"/>
      <c r="AI69" s="3215"/>
      <c r="AJ69" s="3215"/>
      <c r="AK69" s="3215"/>
      <c r="AL69" s="3215"/>
      <c r="AM69" s="3215"/>
      <c r="AN69" s="3215"/>
      <c r="AO69" s="3215"/>
      <c r="AP69" s="3215"/>
      <c r="AQ69" s="3215"/>
      <c r="AR69" s="3215"/>
      <c r="AS69" s="3215"/>
      <c r="AT69" s="3243"/>
      <c r="AU69" s="3215"/>
      <c r="AV69" s="3215"/>
      <c r="AW69" s="3215"/>
      <c r="AX69" s="3215"/>
      <c r="AY69" s="3215"/>
    </row>
    <row r="70" spans="2:51" s="331" customFormat="1" ht="39.75" customHeight="1" thickBo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3215"/>
      <c r="U70" s="3215"/>
      <c r="V70"/>
      <c r="W70" s="3215"/>
      <c r="X70" s="3215"/>
      <c r="Y70" s="3215"/>
      <c r="Z70" s="3215"/>
      <c r="AA70"/>
      <c r="AB70"/>
      <c r="AC70" s="3215"/>
      <c r="AD70" s="3215"/>
      <c r="AE70" s="3215"/>
      <c r="AF70" s="3215"/>
      <c r="AG70" s="3215"/>
      <c r="AH70" s="3215"/>
      <c r="AI70" s="3215"/>
      <c r="AJ70" s="3215"/>
      <c r="AK70" s="3215"/>
      <c r="AL70" s="3215"/>
      <c r="AM70" s="3215"/>
      <c r="AN70" s="3215"/>
      <c r="AO70" s="3215"/>
      <c r="AP70" s="3215"/>
      <c r="AQ70" s="3215"/>
      <c r="AR70" s="3215"/>
      <c r="AS70" s="3215"/>
      <c r="AT70" s="3244"/>
      <c r="AU70" s="3215"/>
      <c r="AV70" s="3215"/>
      <c r="AW70" s="3215"/>
      <c r="AX70" s="3215"/>
      <c r="AY70" s="3215"/>
    </row>
    <row r="71" spans="2:51" s="331" customFormat="1" ht="39.75" customHeight="1"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/>
      <c r="V71"/>
      <c r="W71"/>
      <c r="X71"/>
      <c r="Y71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435"/>
      <c r="AR71" s="435"/>
      <c r="AS71" s="435"/>
      <c r="AT71" s="330"/>
      <c r="AU71" s="436"/>
      <c r="AV71" s="436"/>
      <c r="AW71" s="436"/>
      <c r="AX71" s="436"/>
      <c r="AY71" s="436"/>
    </row>
    <row r="72" spans="2:55" s="331" customFormat="1" ht="39.75" customHeight="1"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3215" t="s">
        <v>102</v>
      </c>
      <c r="U72" s="3215"/>
      <c r="V72" s="3215"/>
      <c r="W72" s="3215"/>
      <c r="X72" s="3215"/>
      <c r="Y72" s="3215"/>
      <c r="Z72" s="3215"/>
      <c r="AA72" s="3215"/>
      <c r="AB72" s="3215"/>
      <c r="AC72" s="3215"/>
      <c r="AD72" s="3215"/>
      <c r="AE72" s="3215"/>
      <c r="AF72" s="3215"/>
      <c r="AG72" s="3215"/>
      <c r="AH72" s="3215"/>
      <c r="AI72" s="3215"/>
      <c r="AJ72" s="3215"/>
      <c r="AK72" s="3215"/>
      <c r="AL72" s="3215"/>
      <c r="AM72" s="3215"/>
      <c r="AN72" s="3215"/>
      <c r="AO72" s="3215"/>
      <c r="AP72" s="3215"/>
      <c r="AQ72" s="3215"/>
      <c r="AR72" s="3215"/>
      <c r="AS72" s="3215"/>
      <c r="AT72" s="3215"/>
      <c r="AU72" s="3215"/>
      <c r="AV72" s="3215"/>
      <c r="AW72" s="3215"/>
      <c r="AX72" s="3215"/>
      <c r="AY72" s="3215"/>
      <c r="AZ72" s="3215"/>
      <c r="BA72" s="3215"/>
      <c r="BB72" s="3215"/>
      <c r="BC72" s="3215"/>
    </row>
    <row r="73" ht="12.75" customHeight="1" thickBot="1"/>
    <row r="74" spans="1:256" ht="39.75" customHeight="1" thickTop="1">
      <c r="A74" s="331"/>
      <c r="B74" s="3215" t="s">
        <v>47</v>
      </c>
      <c r="C74" s="3215"/>
      <c r="D74" s="3215"/>
      <c r="E74" s="3215"/>
      <c r="F74" s="3215"/>
      <c r="G74" s="3215"/>
      <c r="H74" s="3215"/>
      <c r="I74" s="3215"/>
      <c r="J74" s="3215"/>
      <c r="K74" s="3215"/>
      <c r="L74" s="3215"/>
      <c r="M74" s="3215"/>
      <c r="N74" s="3215"/>
      <c r="O74" s="3215"/>
      <c r="P74" s="3215"/>
      <c r="Q74" s="3215"/>
      <c r="R74" s="3215"/>
      <c r="S74" s="3215"/>
      <c r="T74" s="3215"/>
      <c r="U74" s="3215" t="s">
        <v>48</v>
      </c>
      <c r="V74" s="3215" t="s">
        <v>49</v>
      </c>
      <c r="W74" s="3215"/>
      <c r="X74" s="3215"/>
      <c r="Y74" s="3215" t="s">
        <v>50</v>
      </c>
      <c r="Z74" s="3215"/>
      <c r="AA74" s="3215" t="s">
        <v>51</v>
      </c>
      <c r="AB74" s="3215"/>
      <c r="AC74" s="331"/>
      <c r="AD74" s="331"/>
      <c r="AE74" s="3246" t="s">
        <v>52</v>
      </c>
      <c r="AF74" s="3247"/>
      <c r="AG74" s="3247"/>
      <c r="AH74" s="3215"/>
      <c r="AI74" s="2095"/>
      <c r="AJ74" s="2095"/>
      <c r="AK74" s="3215" t="s">
        <v>53</v>
      </c>
      <c r="AL74" s="3215"/>
      <c r="AM74" s="3215"/>
      <c r="AN74" s="3215"/>
      <c r="AO74" s="3215" t="s">
        <v>54</v>
      </c>
      <c r="AP74" s="3215"/>
      <c r="AQ74" s="3246" t="s">
        <v>49</v>
      </c>
      <c r="AR74" s="3247"/>
      <c r="AS74" s="3247"/>
      <c r="AT74" s="3247"/>
      <c r="AU74" s="3247"/>
      <c r="AV74" s="3215"/>
      <c r="AW74" s="3215" t="s">
        <v>55</v>
      </c>
      <c r="AX74" s="3215"/>
      <c r="AY74" s="3215" t="s">
        <v>50</v>
      </c>
      <c r="AZ74" s="3215"/>
      <c r="BA74" s="3215" t="s">
        <v>51</v>
      </c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31"/>
      <c r="DH74" s="331"/>
      <c r="DI74" s="331"/>
      <c r="DJ74" s="331"/>
      <c r="DK74" s="331"/>
      <c r="DL74" s="331"/>
      <c r="DM74" s="331"/>
      <c r="DN74" s="331"/>
      <c r="DO74" s="331"/>
      <c r="DP74" s="331"/>
      <c r="DQ74" s="331"/>
      <c r="DR74" s="331"/>
      <c r="DS74" s="331"/>
      <c r="DT74" s="331"/>
      <c r="DU74" s="331"/>
      <c r="DV74" s="331"/>
      <c r="DW74" s="331"/>
      <c r="DX74" s="331"/>
      <c r="DY74" s="331"/>
      <c r="DZ74" s="331"/>
      <c r="EA74" s="331"/>
      <c r="EB74" s="331"/>
      <c r="EC74" s="331"/>
      <c r="ED74" s="331"/>
      <c r="EE74" s="331"/>
      <c r="EF74" s="331"/>
      <c r="EG74" s="331"/>
      <c r="EH74" s="331"/>
      <c r="EI74" s="331"/>
      <c r="EJ74" s="331"/>
      <c r="EK74" s="331"/>
      <c r="EL74" s="331"/>
      <c r="EM74" s="331"/>
      <c r="EN74" s="331"/>
      <c r="EO74" s="331"/>
      <c r="EP74" s="331"/>
      <c r="EQ74" s="331"/>
      <c r="ER74" s="331"/>
      <c r="ES74" s="331"/>
      <c r="ET74" s="331"/>
      <c r="EU74" s="331"/>
      <c r="EV74" s="331"/>
      <c r="EW74" s="331"/>
      <c r="EX74" s="331"/>
      <c r="EY74" s="331"/>
      <c r="EZ74" s="331"/>
      <c r="FA74" s="331"/>
      <c r="FB74" s="331"/>
      <c r="FC74" s="331"/>
      <c r="FD74" s="331"/>
      <c r="FE74" s="331"/>
      <c r="FF74" s="331"/>
      <c r="FG74" s="331"/>
      <c r="FH74" s="331"/>
      <c r="FI74" s="331"/>
      <c r="FJ74" s="331"/>
      <c r="FK74" s="331"/>
      <c r="FL74" s="331"/>
      <c r="FM74" s="331"/>
      <c r="FN74" s="331"/>
      <c r="FO74" s="331"/>
      <c r="FP74" s="331"/>
      <c r="FQ74" s="331"/>
      <c r="FR74" s="331"/>
      <c r="FS74" s="331"/>
      <c r="FT74" s="331"/>
      <c r="FU74" s="331"/>
      <c r="FV74" s="331"/>
      <c r="FW74" s="331"/>
      <c r="FX74" s="331"/>
      <c r="FY74" s="331"/>
      <c r="FZ74" s="331"/>
      <c r="GA74" s="331"/>
      <c r="GB74" s="331"/>
      <c r="GC74" s="331"/>
      <c r="GD74" s="331"/>
      <c r="GE74" s="331"/>
      <c r="GF74" s="331"/>
      <c r="GG74" s="331"/>
      <c r="GH74" s="331"/>
      <c r="GI74" s="331"/>
      <c r="GJ74" s="331"/>
      <c r="GK74" s="331"/>
      <c r="GL74" s="331"/>
      <c r="GM74" s="331"/>
      <c r="GN74" s="331"/>
      <c r="GO74" s="331"/>
      <c r="GP74" s="331"/>
      <c r="GQ74" s="331"/>
      <c r="GR74" s="331"/>
      <c r="GS74" s="331"/>
      <c r="GT74" s="331"/>
      <c r="GU74" s="331"/>
      <c r="GV74" s="331"/>
      <c r="GW74" s="331"/>
      <c r="GX74" s="331"/>
      <c r="GY74" s="331"/>
      <c r="GZ74" s="331"/>
      <c r="HA74" s="331"/>
      <c r="HB74" s="331"/>
      <c r="HC74" s="331"/>
      <c r="HD74" s="331"/>
      <c r="HE74" s="331"/>
      <c r="HF74" s="331"/>
      <c r="HG74" s="331"/>
      <c r="HH74" s="331"/>
      <c r="HI74" s="331"/>
      <c r="HJ74" s="331"/>
      <c r="HK74" s="331"/>
      <c r="HL74" s="331"/>
      <c r="HM74" s="331"/>
      <c r="HN74" s="331"/>
      <c r="HO74" s="331"/>
      <c r="HP74" s="331"/>
      <c r="HQ74" s="331"/>
      <c r="HR74" s="331"/>
      <c r="HS74" s="331"/>
      <c r="HT74" s="331"/>
      <c r="HU74" s="331"/>
      <c r="HV74" s="331"/>
      <c r="HW74" s="331"/>
      <c r="HX74" s="331"/>
      <c r="HY74" s="331"/>
      <c r="HZ74" s="331"/>
      <c r="IA74" s="331"/>
      <c r="IB74" s="331"/>
      <c r="IC74" s="331"/>
      <c r="ID74" s="331"/>
      <c r="IE74" s="331"/>
      <c r="IF74" s="331"/>
      <c r="IG74" s="331"/>
      <c r="IH74" s="331"/>
      <c r="II74" s="331"/>
      <c r="IJ74" s="331"/>
      <c r="IK74" s="331"/>
      <c r="IL74" s="331"/>
      <c r="IM74" s="331"/>
      <c r="IN74" s="331"/>
      <c r="IO74" s="331"/>
      <c r="IP74" s="331"/>
      <c r="IQ74" s="331"/>
      <c r="IR74" s="331"/>
      <c r="IS74" s="331"/>
      <c r="IT74" s="331"/>
      <c r="IU74" s="331"/>
      <c r="IV74" s="331"/>
    </row>
    <row r="75" spans="1:256" ht="39.75" customHeight="1" thickBot="1">
      <c r="A75" s="331"/>
      <c r="B75" s="3215"/>
      <c r="C75" s="3245"/>
      <c r="D75" s="3245"/>
      <c r="E75" s="3245"/>
      <c r="F75" s="3245"/>
      <c r="G75" s="3245"/>
      <c r="H75" s="3245"/>
      <c r="I75" s="3245"/>
      <c r="J75" s="3245"/>
      <c r="K75" s="3245"/>
      <c r="L75" s="3245"/>
      <c r="M75" s="3245"/>
      <c r="N75" s="3245"/>
      <c r="O75" s="3245"/>
      <c r="P75" s="3245"/>
      <c r="Q75" s="3245"/>
      <c r="R75" s="3245"/>
      <c r="S75" s="3245"/>
      <c r="T75" s="3215"/>
      <c r="U75" s="3215"/>
      <c r="V75" s="3215"/>
      <c r="W75" s="3215"/>
      <c r="X75" s="3215"/>
      <c r="Y75" s="3215"/>
      <c r="Z75" s="3215"/>
      <c r="AA75" s="3215"/>
      <c r="AB75" s="3215"/>
      <c r="AC75" s="331"/>
      <c r="AD75" s="331"/>
      <c r="AE75" s="3248"/>
      <c r="AF75" s="3249"/>
      <c r="AG75" s="3249"/>
      <c r="AH75" s="3215"/>
      <c r="AI75" s="2096"/>
      <c r="AJ75" s="2096"/>
      <c r="AK75" s="3215"/>
      <c r="AL75" s="3215"/>
      <c r="AM75" s="3215"/>
      <c r="AN75" s="3215"/>
      <c r="AO75" s="3215"/>
      <c r="AP75" s="3215"/>
      <c r="AQ75" s="3248"/>
      <c r="AR75" s="3249"/>
      <c r="AS75" s="3249"/>
      <c r="AT75" s="3249"/>
      <c r="AU75" s="3249"/>
      <c r="AV75" s="3215"/>
      <c r="AW75" s="3215"/>
      <c r="AX75" s="3215"/>
      <c r="AY75" s="3215"/>
      <c r="AZ75" s="3215"/>
      <c r="BA75" s="3215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1"/>
      <c r="EN75" s="331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1"/>
      <c r="FG75" s="331"/>
      <c r="FH75" s="331"/>
      <c r="FI75" s="331"/>
      <c r="FJ75" s="331"/>
      <c r="FK75" s="331"/>
      <c r="FL75" s="331"/>
      <c r="FM75" s="331"/>
      <c r="FN75" s="331"/>
      <c r="FO75" s="331"/>
      <c r="FP75" s="331"/>
      <c r="FQ75" s="331"/>
      <c r="FR75" s="331"/>
      <c r="FS75" s="331"/>
      <c r="FT75" s="331"/>
      <c r="FU75" s="331"/>
      <c r="FV75" s="331"/>
      <c r="FW75" s="331"/>
      <c r="FX75" s="331"/>
      <c r="FY75" s="331"/>
      <c r="FZ75" s="331"/>
      <c r="GA75" s="331"/>
      <c r="GB75" s="331"/>
      <c r="GC75" s="331"/>
      <c r="GD75" s="331"/>
      <c r="GE75" s="331"/>
      <c r="GF75" s="331"/>
      <c r="GG75" s="331"/>
      <c r="GH75" s="331"/>
      <c r="GI75" s="331"/>
      <c r="GJ75" s="331"/>
      <c r="GK75" s="331"/>
      <c r="GL75" s="331"/>
      <c r="GM75" s="331"/>
      <c r="GN75" s="331"/>
      <c r="GO75" s="331"/>
      <c r="GP75" s="331"/>
      <c r="GQ75" s="331"/>
      <c r="GR75" s="331"/>
      <c r="GS75" s="331"/>
      <c r="GT75" s="331"/>
      <c r="GU75" s="331"/>
      <c r="GV75" s="331"/>
      <c r="GW75" s="331"/>
      <c r="GX75" s="331"/>
      <c r="GY75" s="331"/>
      <c r="GZ75" s="331"/>
      <c r="HA75" s="331"/>
      <c r="HB75" s="331"/>
      <c r="HC75" s="331"/>
      <c r="HD75" s="331"/>
      <c r="HE75" s="331"/>
      <c r="HF75" s="331"/>
      <c r="HG75" s="331"/>
      <c r="HH75" s="331"/>
      <c r="HI75" s="331"/>
      <c r="HJ75" s="331"/>
      <c r="HK75" s="331"/>
      <c r="HL75" s="331"/>
      <c r="HM75" s="331"/>
      <c r="HN75" s="331"/>
      <c r="HO75" s="331"/>
      <c r="HP75" s="331"/>
      <c r="HQ75" s="331"/>
      <c r="HR75" s="331"/>
      <c r="HS75" s="331"/>
      <c r="HT75" s="331"/>
      <c r="HU75" s="331"/>
      <c r="HV75" s="331"/>
      <c r="HW75" s="331"/>
      <c r="HX75" s="331"/>
      <c r="HY75" s="331"/>
      <c r="HZ75" s="331"/>
      <c r="IA75" s="331"/>
      <c r="IB75" s="331"/>
      <c r="IC75" s="331"/>
      <c r="ID75" s="331"/>
      <c r="IE75" s="331"/>
      <c r="IF75" s="331"/>
      <c r="IG75" s="331"/>
      <c r="IH75" s="331"/>
      <c r="II75" s="331"/>
      <c r="IJ75" s="331"/>
      <c r="IK75" s="331"/>
      <c r="IL75" s="331"/>
      <c r="IM75" s="331"/>
      <c r="IN75" s="331"/>
      <c r="IO75" s="331"/>
      <c r="IP75" s="331"/>
      <c r="IQ75" s="331"/>
      <c r="IR75" s="331"/>
      <c r="IS75" s="331"/>
      <c r="IT75" s="331"/>
      <c r="IU75" s="331"/>
      <c r="IV75" s="331"/>
    </row>
    <row r="76" spans="1:256" ht="39.75" customHeight="1" thickBot="1" thickTop="1">
      <c r="A76" s="331"/>
      <c r="B76" s="3215"/>
      <c r="C76" s="3215"/>
      <c r="D76" s="3215"/>
      <c r="E76" s="3215"/>
      <c r="F76" s="3215"/>
      <c r="G76" s="3215"/>
      <c r="H76" s="3215"/>
      <c r="I76" s="3215"/>
      <c r="J76" s="3215"/>
      <c r="K76" s="3215"/>
      <c r="L76" s="3215"/>
      <c r="M76" s="3215"/>
      <c r="N76" s="3215"/>
      <c r="O76" s="3215"/>
      <c r="P76" s="3215"/>
      <c r="Q76" s="3215"/>
      <c r="R76" s="3215"/>
      <c r="S76" s="3215"/>
      <c r="T76" s="3215"/>
      <c r="U76" s="3215"/>
      <c r="V76" s="3215"/>
      <c r="W76" s="3215"/>
      <c r="X76" s="3215"/>
      <c r="Y76" t="s">
        <v>56</v>
      </c>
      <c r="Z76" t="s">
        <v>57</v>
      </c>
      <c r="AA76" t="s">
        <v>56</v>
      </c>
      <c r="AB76" t="s">
        <v>57</v>
      </c>
      <c r="AE76" s="3250"/>
      <c r="AF76" s="3251"/>
      <c r="AG76" s="3251"/>
      <c r="AH76" s="3215"/>
      <c r="AI76" s="2097"/>
      <c r="AJ76" s="2097"/>
      <c r="AK76" s="3215"/>
      <c r="AL76" s="3215"/>
      <c r="AM76" s="3215"/>
      <c r="AN76" s="3215"/>
      <c r="AO76" s="3215"/>
      <c r="AP76" s="3215"/>
      <c r="AQ76" s="3250"/>
      <c r="AR76" s="3251"/>
      <c r="AS76" s="3251"/>
      <c r="AT76" s="3251"/>
      <c r="AU76" s="3251"/>
      <c r="AV76" s="3215"/>
      <c r="AW76" s="438" t="s">
        <v>56</v>
      </c>
      <c r="AX76" s="389" t="s">
        <v>57</v>
      </c>
      <c r="AY76" s="438" t="s">
        <v>56</v>
      </c>
      <c r="AZ76" t="s">
        <v>57</v>
      </c>
      <c r="BA76" t="s">
        <v>56</v>
      </c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331"/>
      <c r="DG76" s="331"/>
      <c r="DH76" s="331"/>
      <c r="DI76" s="331"/>
      <c r="DJ76" s="331"/>
      <c r="DK76" s="331"/>
      <c r="DL76" s="331"/>
      <c r="DM76" s="331"/>
      <c r="DN76" s="331"/>
      <c r="DO76" s="331"/>
      <c r="DP76" s="331"/>
      <c r="DQ76" s="331"/>
      <c r="DR76" s="331"/>
      <c r="DS76" s="331"/>
      <c r="DT76" s="331"/>
      <c r="DU76" s="331"/>
      <c r="DV76" s="331"/>
      <c r="DW76" s="331"/>
      <c r="DX76" s="331"/>
      <c r="DY76" s="331"/>
      <c r="DZ76" s="331"/>
      <c r="EA76" s="331"/>
      <c r="EB76" s="331"/>
      <c r="EC76" s="331"/>
      <c r="ED76" s="331"/>
      <c r="EE76" s="331"/>
      <c r="EF76" s="331"/>
      <c r="EG76" s="331"/>
      <c r="EH76" s="331"/>
      <c r="EI76" s="331"/>
      <c r="EJ76" s="331"/>
      <c r="EK76" s="331"/>
      <c r="EL76" s="331"/>
      <c r="EM76" s="331"/>
      <c r="EN76" s="331"/>
      <c r="EO76" s="331"/>
      <c r="EP76" s="331"/>
      <c r="EQ76" s="331"/>
      <c r="ER76" s="331"/>
      <c r="ES76" s="331"/>
      <c r="ET76" s="331"/>
      <c r="EU76" s="331"/>
      <c r="EV76" s="331"/>
      <c r="EW76" s="331"/>
      <c r="EX76" s="331"/>
      <c r="EY76" s="331"/>
      <c r="EZ76" s="331"/>
      <c r="FA76" s="331"/>
      <c r="FB76" s="331"/>
      <c r="FC76" s="331"/>
      <c r="FD76" s="331"/>
      <c r="FE76" s="331"/>
      <c r="FF76" s="331"/>
      <c r="FG76" s="331"/>
      <c r="FH76" s="331"/>
      <c r="FI76" s="331"/>
      <c r="FJ76" s="331"/>
      <c r="FK76" s="331"/>
      <c r="FL76" s="331"/>
      <c r="FM76" s="331"/>
      <c r="FN76" s="331"/>
      <c r="FO76" s="331"/>
      <c r="FP76" s="331"/>
      <c r="FQ76" s="331"/>
      <c r="FR76" s="331"/>
      <c r="FS76" s="331"/>
      <c r="FT76" s="331"/>
      <c r="FU76" s="331"/>
      <c r="FV76" s="331"/>
      <c r="FW76" s="331"/>
      <c r="FX76" s="331"/>
      <c r="FY76" s="331"/>
      <c r="FZ76" s="331"/>
      <c r="GA76" s="331"/>
      <c r="GB76" s="331"/>
      <c r="GC76" s="331"/>
      <c r="GD76" s="331"/>
      <c r="GE76" s="331"/>
      <c r="GF76" s="331"/>
      <c r="GG76" s="331"/>
      <c r="GH76" s="331"/>
      <c r="GI76" s="331"/>
      <c r="GJ76" s="331"/>
      <c r="GK76" s="331"/>
      <c r="GL76" s="331"/>
      <c r="GM76" s="331"/>
      <c r="GN76" s="331"/>
      <c r="GO76" s="331"/>
      <c r="GP76" s="331"/>
      <c r="GQ76" s="331"/>
      <c r="GR76" s="331"/>
      <c r="GS76" s="331"/>
      <c r="GT76" s="331"/>
      <c r="GU76" s="331"/>
      <c r="GV76" s="331"/>
      <c r="GW76" s="331"/>
      <c r="GX76" s="331"/>
      <c r="GY76" s="331"/>
      <c r="GZ76" s="331"/>
      <c r="HA76" s="331"/>
      <c r="HB76" s="331"/>
      <c r="HC76" s="331"/>
      <c r="HD76" s="331"/>
      <c r="HE76" s="331"/>
      <c r="HF76" s="331"/>
      <c r="HG76" s="331"/>
      <c r="HH76" s="331"/>
      <c r="HI76" s="331"/>
      <c r="HJ76" s="331"/>
      <c r="HK76" s="331"/>
      <c r="HL76" s="331"/>
      <c r="HM76" s="331"/>
      <c r="HN76" s="331"/>
      <c r="HO76" s="331"/>
      <c r="HP76" s="331"/>
      <c r="HQ76" s="331"/>
      <c r="HR76" s="331"/>
      <c r="HS76" s="331"/>
      <c r="HT76" s="331"/>
      <c r="HU76" s="331"/>
      <c r="HV76" s="331"/>
      <c r="HW76" s="331"/>
      <c r="HX76" s="331"/>
      <c r="HY76" s="331"/>
      <c r="HZ76" s="331"/>
      <c r="IA76" s="331"/>
      <c r="IB76" s="331"/>
      <c r="IC76" s="331"/>
      <c r="ID76" s="331"/>
      <c r="IE76" s="331"/>
      <c r="IF76" s="331"/>
      <c r="IG76" s="331"/>
      <c r="IH76" s="331"/>
      <c r="II76" s="331"/>
      <c r="IJ76" s="331"/>
      <c r="IK76" s="331"/>
      <c r="IL76" s="331"/>
      <c r="IM76" s="331"/>
      <c r="IN76" s="331"/>
      <c r="IO76" s="331"/>
      <c r="IP76" s="331"/>
      <c r="IQ76" s="331"/>
      <c r="IR76" s="331"/>
      <c r="IS76" s="331"/>
      <c r="IT76" s="331"/>
      <c r="IU76" s="331"/>
      <c r="IV76" s="331"/>
    </row>
    <row r="77" spans="1:256" ht="39.75" customHeight="1" thickTop="1">
      <c r="A77" s="331"/>
      <c r="B77" s="3215" t="s">
        <v>58</v>
      </c>
      <c r="C77" s="3215"/>
      <c r="D77" s="3215"/>
      <c r="E77" s="3215"/>
      <c r="F77" s="3215"/>
      <c r="G77" s="3215"/>
      <c r="H77" s="3215"/>
      <c r="I77" s="3215"/>
      <c r="J77" s="3215"/>
      <c r="K77" s="3215"/>
      <c r="L77" s="3215"/>
      <c r="M77" s="3215"/>
      <c r="N77" s="3215"/>
      <c r="O77" s="3215"/>
      <c r="P77" s="3215"/>
      <c r="Q77" s="3215"/>
      <c r="R77" s="3215"/>
      <c r="S77" s="3215"/>
      <c r="T77" s="3215"/>
      <c r="U77" s="3215"/>
      <c r="V77" s="3215"/>
      <c r="W77" s="3215"/>
      <c r="X77" s="3215"/>
      <c r="AE77" s="3215" t="s">
        <v>59</v>
      </c>
      <c r="AF77" s="3215"/>
      <c r="AG77" s="3215"/>
      <c r="AH77" s="3215"/>
      <c r="AK77" s="3215" t="s">
        <v>60</v>
      </c>
      <c r="AL77" s="3215"/>
      <c r="AM77" s="3215"/>
      <c r="AN77" s="3215"/>
      <c r="AO77" s="3253"/>
      <c r="AP77" s="3254"/>
      <c r="AQ77" s="3215"/>
      <c r="AR77" s="3215"/>
      <c r="AS77" s="3215"/>
      <c r="AT77" s="3215"/>
      <c r="AU77" s="3215"/>
      <c r="AV77" s="3215"/>
      <c r="AW77" s="442"/>
      <c r="AX77" s="443"/>
      <c r="AY77" s="444"/>
      <c r="BB77" s="391"/>
      <c r="BC77" s="39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/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331"/>
      <c r="DG77" s="331"/>
      <c r="DH77" s="331"/>
      <c r="DI77" s="331"/>
      <c r="DJ77" s="331"/>
      <c r="DK77" s="331"/>
      <c r="DL77" s="331"/>
      <c r="DM77" s="331"/>
      <c r="DN77" s="331"/>
      <c r="DO77" s="331"/>
      <c r="DP77" s="331"/>
      <c r="DQ77" s="331"/>
      <c r="DR77" s="331"/>
      <c r="DS77" s="331"/>
      <c r="DT77" s="331"/>
      <c r="DU77" s="331"/>
      <c r="DV77" s="331"/>
      <c r="DW77" s="331"/>
      <c r="DX77" s="331"/>
      <c r="DY77" s="331"/>
      <c r="DZ77" s="331"/>
      <c r="EA77" s="331"/>
      <c r="EB77" s="331"/>
      <c r="EC77" s="331"/>
      <c r="ED77" s="331"/>
      <c r="EE77" s="331"/>
      <c r="EF77" s="331"/>
      <c r="EG77" s="331"/>
      <c r="EH77" s="331"/>
      <c r="EI77" s="331"/>
      <c r="EJ77" s="331"/>
      <c r="EK77" s="331"/>
      <c r="EL77" s="331"/>
      <c r="EM77" s="331"/>
      <c r="EN77" s="331"/>
      <c r="EO77" s="331"/>
      <c r="EP77" s="331"/>
      <c r="EQ77" s="331"/>
      <c r="ER77" s="331"/>
      <c r="ES77" s="331"/>
      <c r="ET77" s="331"/>
      <c r="EU77" s="331"/>
      <c r="EV77" s="331"/>
      <c r="EW77" s="331"/>
      <c r="EX77" s="331"/>
      <c r="EY77" s="331"/>
      <c r="EZ77" s="331"/>
      <c r="FA77" s="331"/>
      <c r="FB77" s="331"/>
      <c r="FC77" s="331"/>
      <c r="FD77" s="331"/>
      <c r="FE77" s="331"/>
      <c r="FF77" s="331"/>
      <c r="FG77" s="331"/>
      <c r="FH77" s="331"/>
      <c r="FI77" s="331"/>
      <c r="FJ77" s="331"/>
      <c r="FK77" s="331"/>
      <c r="FL77" s="331"/>
      <c r="FM77" s="331"/>
      <c r="FN77" s="331"/>
      <c r="FO77" s="331"/>
      <c r="FP77" s="331"/>
      <c r="FQ77" s="331"/>
      <c r="FR77" s="331"/>
      <c r="FS77" s="331"/>
      <c r="FT77" s="331"/>
      <c r="FU77" s="331"/>
      <c r="FV77" s="331"/>
      <c r="FW77" s="331"/>
      <c r="FX77" s="331"/>
      <c r="FY77" s="331"/>
      <c r="FZ77" s="331"/>
      <c r="GA77" s="331"/>
      <c r="GB77" s="331"/>
      <c r="GC77" s="331"/>
      <c r="GD77" s="331"/>
      <c r="GE77" s="331"/>
      <c r="GF77" s="331"/>
      <c r="GG77" s="331"/>
      <c r="GH77" s="331"/>
      <c r="GI77" s="331"/>
      <c r="GJ77" s="331"/>
      <c r="GK77" s="331"/>
      <c r="GL77" s="331"/>
      <c r="GM77" s="331"/>
      <c r="GN77" s="331"/>
      <c r="GO77" s="331"/>
      <c r="GP77" s="331"/>
      <c r="GQ77" s="331"/>
      <c r="GR77" s="331"/>
      <c r="GS77" s="331"/>
      <c r="GT77" s="331"/>
      <c r="GU77" s="331"/>
      <c r="GV77" s="331"/>
      <c r="GW77" s="331"/>
      <c r="GX77" s="331"/>
      <c r="GY77" s="331"/>
      <c r="GZ77" s="331"/>
      <c r="HA77" s="331"/>
      <c r="HB77" s="331"/>
      <c r="HC77" s="331"/>
      <c r="HD77" s="331"/>
      <c r="HE77" s="331"/>
      <c r="HF77" s="331"/>
      <c r="HG77" s="331"/>
      <c r="HH77" s="331"/>
      <c r="HI77" s="331"/>
      <c r="HJ77" s="331"/>
      <c r="HK77" s="331"/>
      <c r="HL77" s="331"/>
      <c r="HM77" s="331"/>
      <c r="HN77" s="331"/>
      <c r="HO77" s="331"/>
      <c r="HP77" s="331"/>
      <c r="HQ77" s="331"/>
      <c r="HR77" s="331"/>
      <c r="HS77" s="331"/>
      <c r="HT77" s="331"/>
      <c r="HU77" s="331"/>
      <c r="HV77" s="331"/>
      <c r="HW77" s="331"/>
      <c r="HX77" s="331"/>
      <c r="HY77" s="331"/>
      <c r="HZ77" s="331"/>
      <c r="IA77" s="331"/>
      <c r="IB77" s="331"/>
      <c r="IC77" s="331"/>
      <c r="ID77" s="331"/>
      <c r="IE77" s="331"/>
      <c r="IF77" s="331"/>
      <c r="IG77" s="331"/>
      <c r="IH77" s="331"/>
      <c r="II77" s="331"/>
      <c r="IJ77" s="331"/>
      <c r="IK77" s="331"/>
      <c r="IL77" s="331"/>
      <c r="IM77" s="331"/>
      <c r="IN77" s="331"/>
      <c r="IO77" s="331"/>
      <c r="IP77" s="331"/>
      <c r="IQ77" s="331"/>
      <c r="IR77" s="331"/>
      <c r="IS77" s="331"/>
      <c r="IT77" s="331"/>
      <c r="IU77" s="331"/>
      <c r="IV77" s="331"/>
    </row>
    <row r="78" spans="1:256" ht="39.75" customHeight="1">
      <c r="A78" s="331"/>
      <c r="B78" s="3215"/>
      <c r="C78" s="3245"/>
      <c r="D78" s="3245"/>
      <c r="E78" s="3245"/>
      <c r="F78" s="3245"/>
      <c r="G78" s="3245"/>
      <c r="H78" s="3245"/>
      <c r="I78" s="3245"/>
      <c r="J78" s="3245"/>
      <c r="K78" s="3245"/>
      <c r="L78" s="3245"/>
      <c r="M78" s="3245"/>
      <c r="N78" s="3245"/>
      <c r="O78" s="3245"/>
      <c r="P78" s="3245"/>
      <c r="Q78" s="3245"/>
      <c r="R78" s="3245"/>
      <c r="S78" s="3245"/>
      <c r="T78" s="3215"/>
      <c r="U78" s="3215"/>
      <c r="V78" s="3215"/>
      <c r="W78" s="3215"/>
      <c r="X78" s="3215"/>
      <c r="AE78" s="3215"/>
      <c r="AF78" s="3215"/>
      <c r="AG78" s="3215"/>
      <c r="AH78" s="3215"/>
      <c r="AK78" s="3215"/>
      <c r="AL78" s="3252"/>
      <c r="AM78" s="3252"/>
      <c r="AN78" s="3215"/>
      <c r="AO78" s="3215"/>
      <c r="AP78" s="3215"/>
      <c r="AQ78" s="3215"/>
      <c r="AR78" s="3215"/>
      <c r="AS78" s="3215"/>
      <c r="AT78" s="3215"/>
      <c r="AU78" s="3215"/>
      <c r="AV78" s="3215"/>
      <c r="AW78" s="442"/>
      <c r="AX78" s="443"/>
      <c r="AY78" s="446"/>
      <c r="BB78" s="391"/>
      <c r="BC78" s="391"/>
      <c r="BD78" s="331"/>
      <c r="BE78" s="331"/>
      <c r="BF78" s="331"/>
      <c r="BG78" s="331"/>
      <c r="BH78" s="331"/>
      <c r="BI78" s="331"/>
      <c r="BJ78" s="331"/>
      <c r="BK78" s="331"/>
      <c r="BL78" s="331"/>
      <c r="BM78" s="331"/>
      <c r="BN78" s="331"/>
      <c r="BO78" s="331"/>
      <c r="BP78" s="331"/>
      <c r="BQ78" s="331"/>
      <c r="BR78" s="331"/>
      <c r="BS78" s="331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/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  <c r="EN78" s="331"/>
      <c r="EO78" s="331"/>
      <c r="EP78" s="331"/>
      <c r="EQ78" s="331"/>
      <c r="ER78" s="331"/>
      <c r="ES78" s="331"/>
      <c r="ET78" s="331"/>
      <c r="EU78" s="331"/>
      <c r="EV78" s="331"/>
      <c r="EW78" s="331"/>
      <c r="EX78" s="331"/>
      <c r="EY78" s="331"/>
      <c r="EZ78" s="331"/>
      <c r="FA78" s="331"/>
      <c r="FB78" s="331"/>
      <c r="FC78" s="331"/>
      <c r="FD78" s="331"/>
      <c r="FE78" s="331"/>
      <c r="FF78" s="331"/>
      <c r="FG78" s="331"/>
      <c r="FH78" s="331"/>
      <c r="FI78" s="331"/>
      <c r="FJ78" s="331"/>
      <c r="FK78" s="331"/>
      <c r="FL78" s="331"/>
      <c r="FM78" s="331"/>
      <c r="FN78" s="331"/>
      <c r="FO78" s="331"/>
      <c r="FP78" s="331"/>
      <c r="FQ78" s="331"/>
      <c r="FR78" s="331"/>
      <c r="FS78" s="331"/>
      <c r="FT78" s="331"/>
      <c r="FU78" s="331"/>
      <c r="FV78" s="331"/>
      <c r="FW78" s="331"/>
      <c r="FX78" s="331"/>
      <c r="FY78" s="331"/>
      <c r="FZ78" s="331"/>
      <c r="GA78" s="331"/>
      <c r="GB78" s="331"/>
      <c r="GC78" s="331"/>
      <c r="GD78" s="331"/>
      <c r="GE78" s="331"/>
      <c r="GF78" s="331"/>
      <c r="GG78" s="331"/>
      <c r="GH78" s="331"/>
      <c r="GI78" s="331"/>
      <c r="GJ78" s="331"/>
      <c r="GK78" s="331"/>
      <c r="GL78" s="331"/>
      <c r="GM78" s="331"/>
      <c r="GN78" s="331"/>
      <c r="GO78" s="331"/>
      <c r="GP78" s="331"/>
      <c r="GQ78" s="331"/>
      <c r="GR78" s="331"/>
      <c r="GS78" s="331"/>
      <c r="GT78" s="331"/>
      <c r="GU78" s="331"/>
      <c r="GV78" s="331"/>
      <c r="GW78" s="331"/>
      <c r="GX78" s="331"/>
      <c r="GY78" s="331"/>
      <c r="GZ78" s="331"/>
      <c r="HA78" s="331"/>
      <c r="HB78" s="331"/>
      <c r="HC78" s="331"/>
      <c r="HD78" s="331"/>
      <c r="HE78" s="331"/>
      <c r="HF78" s="331"/>
      <c r="HG78" s="331"/>
      <c r="HH78" s="331"/>
      <c r="HI78" s="331"/>
      <c r="HJ78" s="331"/>
      <c r="HK78" s="331"/>
      <c r="HL78" s="331"/>
      <c r="HM78" s="331"/>
      <c r="HN78" s="331"/>
      <c r="HO78" s="331"/>
      <c r="HP78" s="331"/>
      <c r="HQ78" s="331"/>
      <c r="HR78" s="331"/>
      <c r="HS78" s="331"/>
      <c r="HT78" s="331"/>
      <c r="HU78" s="331"/>
      <c r="HV78" s="331"/>
      <c r="HW78" s="331"/>
      <c r="HX78" s="331"/>
      <c r="HY78" s="331"/>
      <c r="HZ78" s="331"/>
      <c r="IA78" s="331"/>
      <c r="IB78" s="331"/>
      <c r="IC78" s="331"/>
      <c r="ID78" s="331"/>
      <c r="IE78" s="331"/>
      <c r="IF78" s="331"/>
      <c r="IG78" s="331"/>
      <c r="IH78" s="331"/>
      <c r="II78" s="331"/>
      <c r="IJ78" s="331"/>
      <c r="IK78" s="331"/>
      <c r="IL78" s="331"/>
      <c r="IM78" s="331"/>
      <c r="IN78" s="331"/>
      <c r="IO78" s="331"/>
      <c r="IP78" s="331"/>
      <c r="IQ78" s="331"/>
      <c r="IR78" s="331"/>
      <c r="IS78" s="331"/>
      <c r="IT78" s="331"/>
      <c r="IU78" s="331"/>
      <c r="IV78" s="331"/>
    </row>
    <row r="79" spans="1:256" ht="39.75" customHeight="1" thickBot="1">
      <c r="A79" s="331"/>
      <c r="B79" s="3215"/>
      <c r="C79" s="3215"/>
      <c r="D79" s="3215"/>
      <c r="E79" s="3215"/>
      <c r="F79" s="3215"/>
      <c r="G79" s="3215"/>
      <c r="H79" s="3215"/>
      <c r="I79" s="3215"/>
      <c r="J79" s="3215"/>
      <c r="K79" s="3215"/>
      <c r="L79" s="3215"/>
      <c r="M79" s="3215"/>
      <c r="N79" s="3215"/>
      <c r="O79" s="3215"/>
      <c r="P79" s="3215"/>
      <c r="Q79" s="3215"/>
      <c r="R79" s="3215"/>
      <c r="S79" s="3215"/>
      <c r="T79" s="3215"/>
      <c r="U79" s="3215"/>
      <c r="V79" s="3215"/>
      <c r="W79" s="3215"/>
      <c r="X79" s="3215"/>
      <c r="AE79" s="3215"/>
      <c r="AF79" s="3215"/>
      <c r="AG79" s="3215"/>
      <c r="AH79" s="3215"/>
      <c r="AK79" s="3215"/>
      <c r="AL79" s="3252"/>
      <c r="AM79" s="3252"/>
      <c r="AN79" s="3215"/>
      <c r="AO79" s="3215"/>
      <c r="AP79" s="3215"/>
      <c r="AQ79" s="3215"/>
      <c r="AR79" s="3215"/>
      <c r="AS79" s="3215"/>
      <c r="AT79" s="3215"/>
      <c r="AU79" s="3215"/>
      <c r="AV79" s="3215"/>
      <c r="AW79" s="442"/>
      <c r="AX79" s="443"/>
      <c r="AY79" s="446"/>
      <c r="BB79" s="391"/>
      <c r="BC79" s="391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1"/>
      <c r="BQ79" s="331"/>
      <c r="BR79" s="331"/>
      <c r="BS79" s="331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331"/>
      <c r="DG79" s="331"/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1"/>
      <c r="DW79" s="331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1"/>
      <c r="EN79" s="331"/>
      <c r="EO79" s="331"/>
      <c r="EP79" s="331"/>
      <c r="EQ79" s="331"/>
      <c r="ER79" s="331"/>
      <c r="ES79" s="331"/>
      <c r="ET79" s="331"/>
      <c r="EU79" s="331"/>
      <c r="EV79" s="331"/>
      <c r="EW79" s="331"/>
      <c r="EX79" s="331"/>
      <c r="EY79" s="331"/>
      <c r="EZ79" s="331"/>
      <c r="FA79" s="331"/>
      <c r="FB79" s="331"/>
      <c r="FC79" s="331"/>
      <c r="FD79" s="331"/>
      <c r="FE79" s="331"/>
      <c r="FF79" s="331"/>
      <c r="FG79" s="331"/>
      <c r="FH79" s="331"/>
      <c r="FI79" s="331"/>
      <c r="FJ79" s="331"/>
      <c r="FK79" s="331"/>
      <c r="FL79" s="331"/>
      <c r="FM79" s="331"/>
      <c r="FN79" s="331"/>
      <c r="FO79" s="331"/>
      <c r="FP79" s="331"/>
      <c r="FQ79" s="331"/>
      <c r="FR79" s="331"/>
      <c r="FS79" s="331"/>
      <c r="FT79" s="331"/>
      <c r="FU79" s="331"/>
      <c r="FV79" s="331"/>
      <c r="FW79" s="331"/>
      <c r="FX79" s="331"/>
      <c r="FY79" s="331"/>
      <c r="FZ79" s="331"/>
      <c r="GA79" s="331"/>
      <c r="GB79" s="331"/>
      <c r="GC79" s="331"/>
      <c r="GD79" s="331"/>
      <c r="GE79" s="331"/>
      <c r="GF79" s="331"/>
      <c r="GG79" s="331"/>
      <c r="GH79" s="331"/>
      <c r="GI79" s="331"/>
      <c r="GJ79" s="331"/>
      <c r="GK79" s="331"/>
      <c r="GL79" s="331"/>
      <c r="GM79" s="331"/>
      <c r="GN79" s="331"/>
      <c r="GO79" s="331"/>
      <c r="GP79" s="331"/>
      <c r="GQ79" s="331"/>
      <c r="GR79" s="331"/>
      <c r="GS79" s="331"/>
      <c r="GT79" s="331"/>
      <c r="GU79" s="331"/>
      <c r="GV79" s="331"/>
      <c r="GW79" s="331"/>
      <c r="GX79" s="331"/>
      <c r="GY79" s="331"/>
      <c r="GZ79" s="331"/>
      <c r="HA79" s="331"/>
      <c r="HB79" s="331"/>
      <c r="HC79" s="331"/>
      <c r="HD79" s="331"/>
      <c r="HE79" s="331"/>
      <c r="HF79" s="331"/>
      <c r="HG79" s="331"/>
      <c r="HH79" s="331"/>
      <c r="HI79" s="331"/>
      <c r="HJ79" s="331"/>
      <c r="HK79" s="331"/>
      <c r="HL79" s="331"/>
      <c r="HM79" s="331"/>
      <c r="HN79" s="331"/>
      <c r="HO79" s="331"/>
      <c r="HP79" s="331"/>
      <c r="HQ79" s="331"/>
      <c r="HR79" s="331"/>
      <c r="HS79" s="331"/>
      <c r="HT79" s="331"/>
      <c r="HU79" s="331"/>
      <c r="HV79" s="331"/>
      <c r="HW79" s="331"/>
      <c r="HX79" s="331"/>
      <c r="HY79" s="331"/>
      <c r="HZ79" s="331"/>
      <c r="IA79" s="331"/>
      <c r="IB79" s="331"/>
      <c r="IC79" s="331"/>
      <c r="ID79" s="331"/>
      <c r="IE79" s="331"/>
      <c r="IF79" s="331"/>
      <c r="IG79" s="331"/>
      <c r="IH79" s="331"/>
      <c r="II79" s="331"/>
      <c r="IJ79" s="331"/>
      <c r="IK79" s="331"/>
      <c r="IL79" s="331"/>
      <c r="IM79" s="331"/>
      <c r="IN79" s="331"/>
      <c r="IO79" s="331"/>
      <c r="IP79" s="331"/>
      <c r="IQ79" s="331"/>
      <c r="IR79" s="331"/>
      <c r="IS79" s="331"/>
      <c r="IT79" s="331"/>
      <c r="IU79" s="331"/>
      <c r="IV79" s="331"/>
    </row>
    <row r="80" spans="1:256" ht="39.75" customHeight="1" thickTop="1">
      <c r="A80" s="331"/>
      <c r="B80" s="3215" t="s">
        <v>61</v>
      </c>
      <c r="C80" s="3215"/>
      <c r="D80" s="3215"/>
      <c r="E80" s="3215"/>
      <c r="F80" s="3215"/>
      <c r="G80" s="3215"/>
      <c r="H80" s="3215"/>
      <c r="I80" s="3215"/>
      <c r="J80" s="3215"/>
      <c r="K80" s="3215"/>
      <c r="L80" s="3215"/>
      <c r="M80" s="3215"/>
      <c r="N80" s="3215"/>
      <c r="O80" s="3215"/>
      <c r="P80" s="3215"/>
      <c r="Q80" s="3215"/>
      <c r="R80" s="3215"/>
      <c r="S80" s="3215"/>
      <c r="T80" s="3215"/>
      <c r="U80" s="3215"/>
      <c r="V80" s="3215"/>
      <c r="W80" s="3215"/>
      <c r="X80" s="3215"/>
      <c r="AE80" s="3215"/>
      <c r="AF80" s="3215"/>
      <c r="AG80" s="3215"/>
      <c r="AH80" s="3215"/>
      <c r="AK80" s="3215"/>
      <c r="AL80" s="3252"/>
      <c r="AM80" s="3252"/>
      <c r="AN80" s="3215"/>
      <c r="AO80" s="3215"/>
      <c r="AP80" s="3215"/>
      <c r="AQ80" s="3215"/>
      <c r="AR80" s="3215"/>
      <c r="AS80" s="3215"/>
      <c r="AT80" s="3215"/>
      <c r="AU80" s="3215"/>
      <c r="AV80" s="3215"/>
      <c r="AW80" s="442"/>
      <c r="AX80" s="443"/>
      <c r="AY80" s="446"/>
      <c r="BB80" s="391"/>
      <c r="BC80" s="391"/>
      <c r="BD80" s="331"/>
      <c r="BE80" s="331"/>
      <c r="BF80" s="331"/>
      <c r="BG80" s="331"/>
      <c r="BH80" s="331"/>
      <c r="BI80" s="331"/>
      <c r="BJ80" s="331"/>
      <c r="BK80" s="331"/>
      <c r="BL80" s="331"/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1"/>
      <c r="DZ80" s="331"/>
      <c r="EA80" s="331"/>
      <c r="EB80" s="331"/>
      <c r="EC80" s="331"/>
      <c r="ED80" s="331"/>
      <c r="EE80" s="331"/>
      <c r="EF80" s="331"/>
      <c r="EG80" s="331"/>
      <c r="EH80" s="331"/>
      <c r="EI80" s="331"/>
      <c r="EJ80" s="331"/>
      <c r="EK80" s="331"/>
      <c r="EL80" s="331"/>
      <c r="EM80" s="331"/>
      <c r="EN80" s="331"/>
      <c r="EO80" s="331"/>
      <c r="EP80" s="331"/>
      <c r="EQ80" s="331"/>
      <c r="ER80" s="331"/>
      <c r="ES80" s="331"/>
      <c r="ET80" s="331"/>
      <c r="EU80" s="331"/>
      <c r="EV80" s="331"/>
      <c r="EW80" s="331"/>
      <c r="EX80" s="331"/>
      <c r="EY80" s="331"/>
      <c r="EZ80" s="331"/>
      <c r="FA80" s="331"/>
      <c r="FB80" s="331"/>
      <c r="FC80" s="331"/>
      <c r="FD80" s="331"/>
      <c r="FE80" s="331"/>
      <c r="FF80" s="331"/>
      <c r="FG80" s="331"/>
      <c r="FH80" s="331"/>
      <c r="FI80" s="331"/>
      <c r="FJ80" s="331"/>
      <c r="FK80" s="331"/>
      <c r="FL80" s="331"/>
      <c r="FM80" s="331"/>
      <c r="FN80" s="331"/>
      <c r="FO80" s="331"/>
      <c r="FP80" s="331"/>
      <c r="FQ80" s="331"/>
      <c r="FR80" s="331"/>
      <c r="FS80" s="331"/>
      <c r="FT80" s="331"/>
      <c r="FU80" s="331"/>
      <c r="FV80" s="331"/>
      <c r="FW80" s="331"/>
      <c r="FX80" s="331"/>
      <c r="FY80" s="331"/>
      <c r="FZ80" s="331"/>
      <c r="GA80" s="331"/>
      <c r="GB80" s="331"/>
      <c r="GC80" s="331"/>
      <c r="GD80" s="331"/>
      <c r="GE80" s="331"/>
      <c r="GF80" s="331"/>
      <c r="GG80" s="331"/>
      <c r="GH80" s="331"/>
      <c r="GI80" s="331"/>
      <c r="GJ80" s="331"/>
      <c r="GK80" s="331"/>
      <c r="GL80" s="331"/>
      <c r="GM80" s="331"/>
      <c r="GN80" s="331"/>
      <c r="GO80" s="331"/>
      <c r="GP80" s="331"/>
      <c r="GQ80" s="331"/>
      <c r="GR80" s="331"/>
      <c r="GS80" s="331"/>
      <c r="GT80" s="331"/>
      <c r="GU80" s="331"/>
      <c r="GV80" s="331"/>
      <c r="GW80" s="331"/>
      <c r="GX80" s="331"/>
      <c r="GY80" s="331"/>
      <c r="GZ80" s="331"/>
      <c r="HA80" s="331"/>
      <c r="HB80" s="331"/>
      <c r="HC80" s="331"/>
      <c r="HD80" s="331"/>
      <c r="HE80" s="331"/>
      <c r="HF80" s="331"/>
      <c r="HG80" s="331"/>
      <c r="HH80" s="331"/>
      <c r="HI80" s="331"/>
      <c r="HJ80" s="331"/>
      <c r="HK80" s="331"/>
      <c r="HL80" s="331"/>
      <c r="HM80" s="331"/>
      <c r="HN80" s="331"/>
      <c r="HO80" s="331"/>
      <c r="HP80" s="331"/>
      <c r="HQ80" s="331"/>
      <c r="HR80" s="331"/>
      <c r="HS80" s="331"/>
      <c r="HT80" s="331"/>
      <c r="HU80" s="331"/>
      <c r="HV80" s="331"/>
      <c r="HW80" s="331"/>
      <c r="HX80" s="331"/>
      <c r="HY80" s="331"/>
      <c r="HZ80" s="331"/>
      <c r="IA80" s="331"/>
      <c r="IB80" s="331"/>
      <c r="IC80" s="331"/>
      <c r="ID80" s="331"/>
      <c r="IE80" s="331"/>
      <c r="IF80" s="331"/>
      <c r="IG80" s="331"/>
      <c r="IH80" s="331"/>
      <c r="II80" s="331"/>
      <c r="IJ80" s="331"/>
      <c r="IK80" s="331"/>
      <c r="IL80" s="331"/>
      <c r="IM80" s="331"/>
      <c r="IN80" s="331"/>
      <c r="IO80" s="331"/>
      <c r="IP80" s="331"/>
      <c r="IQ80" s="331"/>
      <c r="IR80" s="331"/>
      <c r="IS80" s="331"/>
      <c r="IT80" s="331"/>
      <c r="IU80" s="331"/>
      <c r="IV80" s="331"/>
    </row>
    <row r="81" spans="1:256" ht="39.75" customHeight="1" thickBot="1">
      <c r="A81" s="331"/>
      <c r="B81" s="3215"/>
      <c r="C81" s="3215"/>
      <c r="D81" s="3215"/>
      <c r="E81" s="3215"/>
      <c r="F81" s="3215"/>
      <c r="G81" s="3215"/>
      <c r="H81" s="3215"/>
      <c r="I81" s="3215"/>
      <c r="J81" s="3215"/>
      <c r="K81" s="3215"/>
      <c r="L81" s="3215"/>
      <c r="M81" s="3215"/>
      <c r="N81" s="3215"/>
      <c r="O81" s="3215"/>
      <c r="P81" s="3215"/>
      <c r="Q81" s="3215"/>
      <c r="R81" s="3215"/>
      <c r="S81" s="3215"/>
      <c r="T81" s="3215"/>
      <c r="U81" s="3215"/>
      <c r="V81" s="3215"/>
      <c r="W81" s="3215"/>
      <c r="X81" s="3215"/>
      <c r="AE81" s="3215"/>
      <c r="AF81" s="3215"/>
      <c r="AG81" s="3215"/>
      <c r="AH81" s="3215"/>
      <c r="AK81" s="3215"/>
      <c r="AL81" s="3215"/>
      <c r="AM81" s="3215"/>
      <c r="AN81" s="3215"/>
      <c r="AO81" s="3255"/>
      <c r="AP81" s="3256"/>
      <c r="AQ81" s="3215"/>
      <c r="AR81" s="3215"/>
      <c r="AS81" s="3215"/>
      <c r="AT81" s="3215"/>
      <c r="AU81" s="3215"/>
      <c r="AV81" s="3215"/>
      <c r="AW81" s="448"/>
      <c r="AX81" s="449"/>
      <c r="AY81" s="450"/>
      <c r="BB81" s="391"/>
      <c r="BC81" s="391"/>
      <c r="BD81" s="331"/>
      <c r="BE81" s="331"/>
      <c r="BF81" s="331"/>
      <c r="BG81" s="331"/>
      <c r="BH81" s="331"/>
      <c r="BI81" s="331"/>
      <c r="BJ81" s="331"/>
      <c r="BK81" s="331"/>
      <c r="BL81" s="331"/>
      <c r="BM81" s="331"/>
      <c r="BN81" s="331"/>
      <c r="BO81" s="331"/>
      <c r="BP81" s="331"/>
      <c r="BQ81" s="331"/>
      <c r="BR81" s="331"/>
      <c r="BS81" s="331"/>
      <c r="BT81" s="331"/>
      <c r="BU81" s="331"/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/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331"/>
      <c r="DG81" s="331"/>
      <c r="DH81" s="331"/>
      <c r="DI81" s="331"/>
      <c r="DJ81" s="331"/>
      <c r="DK81" s="331"/>
      <c r="DL81" s="331"/>
      <c r="DM81" s="331"/>
      <c r="DN81" s="331"/>
      <c r="DO81" s="331"/>
      <c r="DP81" s="331"/>
      <c r="DQ81" s="331"/>
      <c r="DR81" s="331"/>
      <c r="DS81" s="331"/>
      <c r="DT81" s="331"/>
      <c r="DU81" s="331"/>
      <c r="DV81" s="331"/>
      <c r="DW81" s="331"/>
      <c r="DX81" s="331"/>
      <c r="DY81" s="331"/>
      <c r="DZ81" s="331"/>
      <c r="EA81" s="331"/>
      <c r="EB81" s="331"/>
      <c r="EC81" s="331"/>
      <c r="ED81" s="331"/>
      <c r="EE81" s="331"/>
      <c r="EF81" s="331"/>
      <c r="EG81" s="331"/>
      <c r="EH81" s="331"/>
      <c r="EI81" s="331"/>
      <c r="EJ81" s="331"/>
      <c r="EK81" s="331"/>
      <c r="EL81" s="331"/>
      <c r="EM81" s="331"/>
      <c r="EN81" s="331"/>
      <c r="EO81" s="331"/>
      <c r="EP81" s="331"/>
      <c r="EQ81" s="331"/>
      <c r="ER81" s="331"/>
      <c r="ES81" s="331"/>
      <c r="ET81" s="331"/>
      <c r="EU81" s="331"/>
      <c r="EV81" s="331"/>
      <c r="EW81" s="331"/>
      <c r="EX81" s="331"/>
      <c r="EY81" s="331"/>
      <c r="EZ81" s="331"/>
      <c r="FA81" s="331"/>
      <c r="FB81" s="331"/>
      <c r="FC81" s="331"/>
      <c r="FD81" s="331"/>
      <c r="FE81" s="331"/>
      <c r="FF81" s="331"/>
      <c r="FG81" s="331"/>
      <c r="FH81" s="331"/>
      <c r="FI81" s="331"/>
      <c r="FJ81" s="331"/>
      <c r="FK81" s="331"/>
      <c r="FL81" s="331"/>
      <c r="FM81" s="331"/>
      <c r="FN81" s="331"/>
      <c r="FO81" s="331"/>
      <c r="FP81" s="331"/>
      <c r="FQ81" s="331"/>
      <c r="FR81" s="331"/>
      <c r="FS81" s="331"/>
      <c r="FT81" s="331"/>
      <c r="FU81" s="331"/>
      <c r="FV81" s="331"/>
      <c r="FW81" s="331"/>
      <c r="FX81" s="331"/>
      <c r="FY81" s="331"/>
      <c r="FZ81" s="331"/>
      <c r="GA81" s="331"/>
      <c r="GB81" s="331"/>
      <c r="GC81" s="331"/>
      <c r="GD81" s="331"/>
      <c r="GE81" s="331"/>
      <c r="GF81" s="331"/>
      <c r="GG81" s="331"/>
      <c r="GH81" s="331"/>
      <c r="GI81" s="331"/>
      <c r="GJ81" s="331"/>
      <c r="GK81" s="331"/>
      <c r="GL81" s="331"/>
      <c r="GM81" s="331"/>
      <c r="GN81" s="331"/>
      <c r="GO81" s="331"/>
      <c r="GP81" s="331"/>
      <c r="GQ81" s="331"/>
      <c r="GR81" s="331"/>
      <c r="GS81" s="331"/>
      <c r="GT81" s="331"/>
      <c r="GU81" s="331"/>
      <c r="GV81" s="331"/>
      <c r="GW81" s="331"/>
      <c r="GX81" s="331"/>
      <c r="GY81" s="331"/>
      <c r="GZ81" s="331"/>
      <c r="HA81" s="331"/>
      <c r="HB81" s="331"/>
      <c r="HC81" s="331"/>
      <c r="HD81" s="331"/>
      <c r="HE81" s="331"/>
      <c r="HF81" s="331"/>
      <c r="HG81" s="331"/>
      <c r="HH81" s="331"/>
      <c r="HI81" s="331"/>
      <c r="HJ81" s="331"/>
      <c r="HK81" s="331"/>
      <c r="HL81" s="331"/>
      <c r="HM81" s="331"/>
      <c r="HN81" s="331"/>
      <c r="HO81" s="331"/>
      <c r="HP81" s="331"/>
      <c r="HQ81" s="331"/>
      <c r="HR81" s="331"/>
      <c r="HS81" s="331"/>
      <c r="HT81" s="331"/>
      <c r="HU81" s="331"/>
      <c r="HV81" s="331"/>
      <c r="HW81" s="331"/>
      <c r="HX81" s="331"/>
      <c r="HY81" s="331"/>
      <c r="HZ81" s="331"/>
      <c r="IA81" s="331"/>
      <c r="IB81" s="331"/>
      <c r="IC81" s="331"/>
      <c r="ID81" s="331"/>
      <c r="IE81" s="331"/>
      <c r="IF81" s="331"/>
      <c r="IG81" s="331"/>
      <c r="IH81" s="331"/>
      <c r="II81" s="331"/>
      <c r="IJ81" s="331"/>
      <c r="IK81" s="331"/>
      <c r="IL81" s="331"/>
      <c r="IM81" s="331"/>
      <c r="IN81" s="331"/>
      <c r="IO81" s="331"/>
      <c r="IP81" s="331"/>
      <c r="IQ81" s="331"/>
      <c r="IR81" s="331"/>
      <c r="IS81" s="331"/>
      <c r="IT81" s="331"/>
      <c r="IU81" s="331"/>
      <c r="IV81" s="331"/>
    </row>
    <row r="82" spans="1:256" ht="39.75" customHeight="1" thickTop="1">
      <c r="A82" s="331"/>
      <c r="B82" s="3215" t="s">
        <v>62</v>
      </c>
      <c r="C82" s="3215"/>
      <c r="D82" s="3215"/>
      <c r="E82" s="3215"/>
      <c r="F82" s="3215"/>
      <c r="G82" s="3215"/>
      <c r="H82" s="3215"/>
      <c r="I82" s="3215"/>
      <c r="J82" s="3215"/>
      <c r="K82" s="3215"/>
      <c r="L82" s="3215"/>
      <c r="M82" s="3215"/>
      <c r="N82" s="3215"/>
      <c r="O82" s="3215"/>
      <c r="P82" s="3215"/>
      <c r="Q82" s="3215"/>
      <c r="R82" s="3215"/>
      <c r="S82" s="3215"/>
      <c r="T82" s="3215"/>
      <c r="U82" s="3215" t="s">
        <v>92</v>
      </c>
      <c r="V82" s="3215"/>
      <c r="W82" s="3215"/>
      <c r="X82" s="3215"/>
      <c r="AE82" s="3215" t="s">
        <v>63</v>
      </c>
      <c r="AF82" s="3215"/>
      <c r="AG82" s="3215"/>
      <c r="AH82" s="3215"/>
      <c r="AK82" s="3215" t="s">
        <v>64</v>
      </c>
      <c r="AL82" s="3215"/>
      <c r="AM82" s="3215"/>
      <c r="AN82" s="3215"/>
      <c r="AO82" s="3253"/>
      <c r="AP82" s="3254"/>
      <c r="AQ82" s="3215"/>
      <c r="AR82" s="3215"/>
      <c r="AS82" s="3215"/>
      <c r="AT82" s="3215"/>
      <c r="AU82" s="3215"/>
      <c r="AV82" s="3215"/>
      <c r="AW82" s="440"/>
      <c r="AX82" s="441"/>
      <c r="AY82" s="452"/>
      <c r="BB82" s="391"/>
      <c r="BC82" s="391"/>
      <c r="BD82" s="331"/>
      <c r="BE82" s="331"/>
      <c r="BF82" s="331"/>
      <c r="BG82" s="331"/>
      <c r="BH82" s="331"/>
      <c r="BI82" s="331"/>
      <c r="BJ82" s="331"/>
      <c r="BK82" s="331"/>
      <c r="BL82" s="331"/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1"/>
      <c r="DZ82" s="331"/>
      <c r="EA82" s="331"/>
      <c r="EB82" s="331"/>
      <c r="EC82" s="331"/>
      <c r="ED82" s="331"/>
      <c r="EE82" s="331"/>
      <c r="EF82" s="331"/>
      <c r="EG82" s="331"/>
      <c r="EH82" s="331"/>
      <c r="EI82" s="331"/>
      <c r="EJ82" s="331"/>
      <c r="EK82" s="331"/>
      <c r="EL82" s="331"/>
      <c r="EM82" s="331"/>
      <c r="EN82" s="331"/>
      <c r="EO82" s="331"/>
      <c r="EP82" s="331"/>
      <c r="EQ82" s="331"/>
      <c r="ER82" s="331"/>
      <c r="ES82" s="331"/>
      <c r="ET82" s="331"/>
      <c r="EU82" s="331"/>
      <c r="EV82" s="331"/>
      <c r="EW82" s="331"/>
      <c r="EX82" s="331"/>
      <c r="EY82" s="331"/>
      <c r="EZ82" s="331"/>
      <c r="FA82" s="331"/>
      <c r="FB82" s="331"/>
      <c r="FC82" s="331"/>
      <c r="FD82" s="331"/>
      <c r="FE82" s="331"/>
      <c r="FF82" s="331"/>
      <c r="FG82" s="331"/>
      <c r="FH82" s="331"/>
      <c r="FI82" s="331"/>
      <c r="FJ82" s="331"/>
      <c r="FK82" s="331"/>
      <c r="FL82" s="331"/>
      <c r="FM82" s="331"/>
      <c r="FN82" s="331"/>
      <c r="FO82" s="331"/>
      <c r="FP82" s="331"/>
      <c r="FQ82" s="331"/>
      <c r="FR82" s="331"/>
      <c r="FS82" s="331"/>
      <c r="FT82" s="331"/>
      <c r="FU82" s="331"/>
      <c r="FV82" s="331"/>
      <c r="FW82" s="331"/>
      <c r="FX82" s="331"/>
      <c r="FY82" s="331"/>
      <c r="FZ82" s="331"/>
      <c r="GA82" s="331"/>
      <c r="GB82" s="331"/>
      <c r="GC82" s="331"/>
      <c r="GD82" s="331"/>
      <c r="GE82" s="331"/>
      <c r="GF82" s="331"/>
      <c r="GG82" s="331"/>
      <c r="GH82" s="331"/>
      <c r="GI82" s="331"/>
      <c r="GJ82" s="331"/>
      <c r="GK82" s="331"/>
      <c r="GL82" s="331"/>
      <c r="GM82" s="331"/>
      <c r="GN82" s="331"/>
      <c r="GO82" s="331"/>
      <c r="GP82" s="331"/>
      <c r="GQ82" s="331"/>
      <c r="GR82" s="331"/>
      <c r="GS82" s="331"/>
      <c r="GT82" s="331"/>
      <c r="GU82" s="331"/>
      <c r="GV82" s="331"/>
      <c r="GW82" s="331"/>
      <c r="GX82" s="331"/>
      <c r="GY82" s="331"/>
      <c r="GZ82" s="331"/>
      <c r="HA82" s="331"/>
      <c r="HB82" s="331"/>
      <c r="HC82" s="331"/>
      <c r="HD82" s="331"/>
      <c r="HE82" s="331"/>
      <c r="HF82" s="331"/>
      <c r="HG82" s="331"/>
      <c r="HH82" s="331"/>
      <c r="HI82" s="331"/>
      <c r="HJ82" s="331"/>
      <c r="HK82" s="331"/>
      <c r="HL82" s="331"/>
      <c r="HM82" s="331"/>
      <c r="HN82" s="331"/>
      <c r="HO82" s="331"/>
      <c r="HP82" s="331"/>
      <c r="HQ82" s="331"/>
      <c r="HR82" s="331"/>
      <c r="HS82" s="331"/>
      <c r="HT82" s="331"/>
      <c r="HU82" s="331"/>
      <c r="HV82" s="331"/>
      <c r="HW82" s="331"/>
      <c r="HX82" s="331"/>
      <c r="HY82" s="331"/>
      <c r="HZ82" s="331"/>
      <c r="IA82" s="331"/>
      <c r="IB82" s="331"/>
      <c r="IC82" s="331"/>
      <c r="ID82" s="331"/>
      <c r="IE82" s="331"/>
      <c r="IF82" s="331"/>
      <c r="IG82" s="331"/>
      <c r="IH82" s="331"/>
      <c r="II82" s="331"/>
      <c r="IJ82" s="331"/>
      <c r="IK82" s="331"/>
      <c r="IL82" s="331"/>
      <c r="IM82" s="331"/>
      <c r="IN82" s="331"/>
      <c r="IO82" s="331"/>
      <c r="IP82" s="331"/>
      <c r="IQ82" s="331"/>
      <c r="IR82" s="331"/>
      <c r="IS82" s="331"/>
      <c r="IT82" s="331"/>
      <c r="IU82" s="331"/>
      <c r="IV82" s="331"/>
    </row>
    <row r="83" spans="1:256" ht="39.75" customHeight="1" thickBot="1">
      <c r="A83" s="331"/>
      <c r="B83" s="3215"/>
      <c r="C83" s="3245"/>
      <c r="D83" s="3245"/>
      <c r="E83" s="3245"/>
      <c r="F83" s="3245"/>
      <c r="G83" s="3245"/>
      <c r="H83" s="3245"/>
      <c r="I83" s="3245"/>
      <c r="J83" s="3245"/>
      <c r="K83" s="3245"/>
      <c r="L83" s="3245"/>
      <c r="M83" s="3245"/>
      <c r="N83" s="3245"/>
      <c r="O83" s="3245"/>
      <c r="P83" s="3245"/>
      <c r="Q83" s="3245"/>
      <c r="R83" s="3245"/>
      <c r="S83" s="3245"/>
      <c r="T83" s="3215"/>
      <c r="U83" s="3215"/>
      <c r="V83" s="3215"/>
      <c r="W83" s="3215"/>
      <c r="X83" s="3215"/>
      <c r="AE83" s="3215"/>
      <c r="AF83" s="3215"/>
      <c r="AG83" s="3215"/>
      <c r="AH83" s="3215"/>
      <c r="AK83" s="3215"/>
      <c r="AL83" s="3215"/>
      <c r="AM83" s="3215"/>
      <c r="AN83" s="3215"/>
      <c r="AO83" s="3255"/>
      <c r="AP83" s="3256"/>
      <c r="AQ83" s="3215"/>
      <c r="AR83" s="3215"/>
      <c r="AS83" s="3215"/>
      <c r="AT83" s="3215"/>
      <c r="AU83" s="3215"/>
      <c r="AV83" s="3215"/>
      <c r="AW83" s="454"/>
      <c r="AX83" s="455"/>
      <c r="AY83" s="456"/>
      <c r="BB83" s="391"/>
      <c r="BC83" s="39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1"/>
      <c r="EJ83" s="331"/>
      <c r="EK83" s="331"/>
      <c r="EL83" s="331"/>
      <c r="EM83" s="331"/>
      <c r="EN83" s="331"/>
      <c r="EO83" s="331"/>
      <c r="EP83" s="331"/>
      <c r="EQ83" s="331"/>
      <c r="ER83" s="331"/>
      <c r="ES83" s="331"/>
      <c r="ET83" s="331"/>
      <c r="EU83" s="331"/>
      <c r="EV83" s="331"/>
      <c r="EW83" s="331"/>
      <c r="EX83" s="331"/>
      <c r="EY83" s="331"/>
      <c r="EZ83" s="331"/>
      <c r="FA83" s="331"/>
      <c r="FB83" s="331"/>
      <c r="FC83" s="331"/>
      <c r="FD83" s="331"/>
      <c r="FE83" s="331"/>
      <c r="FF83" s="331"/>
      <c r="FG83" s="331"/>
      <c r="FH83" s="331"/>
      <c r="FI83" s="331"/>
      <c r="FJ83" s="331"/>
      <c r="FK83" s="331"/>
      <c r="FL83" s="331"/>
      <c r="FM83" s="331"/>
      <c r="FN83" s="331"/>
      <c r="FO83" s="331"/>
      <c r="FP83" s="331"/>
      <c r="FQ83" s="331"/>
      <c r="FR83" s="331"/>
      <c r="FS83" s="331"/>
      <c r="FT83" s="331"/>
      <c r="FU83" s="331"/>
      <c r="FV83" s="331"/>
      <c r="FW83" s="331"/>
      <c r="FX83" s="331"/>
      <c r="FY83" s="331"/>
      <c r="FZ83" s="331"/>
      <c r="GA83" s="331"/>
      <c r="GB83" s="331"/>
      <c r="GC83" s="331"/>
      <c r="GD83" s="331"/>
      <c r="GE83" s="331"/>
      <c r="GF83" s="331"/>
      <c r="GG83" s="331"/>
      <c r="GH83" s="331"/>
      <c r="GI83" s="331"/>
      <c r="GJ83" s="331"/>
      <c r="GK83" s="331"/>
      <c r="GL83" s="331"/>
      <c r="GM83" s="331"/>
      <c r="GN83" s="331"/>
      <c r="GO83" s="331"/>
      <c r="GP83" s="331"/>
      <c r="GQ83" s="331"/>
      <c r="GR83" s="331"/>
      <c r="GS83" s="331"/>
      <c r="GT83" s="331"/>
      <c r="GU83" s="331"/>
      <c r="GV83" s="331"/>
      <c r="GW83" s="331"/>
      <c r="GX83" s="331"/>
      <c r="GY83" s="331"/>
      <c r="GZ83" s="331"/>
      <c r="HA83" s="331"/>
      <c r="HB83" s="331"/>
      <c r="HC83" s="331"/>
      <c r="HD83" s="331"/>
      <c r="HE83" s="331"/>
      <c r="HF83" s="331"/>
      <c r="HG83" s="331"/>
      <c r="HH83" s="331"/>
      <c r="HI83" s="331"/>
      <c r="HJ83" s="331"/>
      <c r="HK83" s="331"/>
      <c r="HL83" s="331"/>
      <c r="HM83" s="331"/>
      <c r="HN83" s="331"/>
      <c r="HO83" s="331"/>
      <c r="HP83" s="331"/>
      <c r="HQ83" s="331"/>
      <c r="HR83" s="331"/>
      <c r="HS83" s="331"/>
      <c r="HT83" s="331"/>
      <c r="HU83" s="331"/>
      <c r="HV83" s="331"/>
      <c r="HW83" s="331"/>
      <c r="HX83" s="331"/>
      <c r="HY83" s="331"/>
      <c r="HZ83" s="331"/>
      <c r="IA83" s="331"/>
      <c r="IB83" s="331"/>
      <c r="IC83" s="331"/>
      <c r="ID83" s="331"/>
      <c r="IE83" s="331"/>
      <c r="IF83" s="331"/>
      <c r="IG83" s="331"/>
      <c r="IH83" s="331"/>
      <c r="II83" s="331"/>
      <c r="IJ83" s="331"/>
      <c r="IK83" s="331"/>
      <c r="IL83" s="331"/>
      <c r="IM83" s="331"/>
      <c r="IN83" s="331"/>
      <c r="IO83" s="331"/>
      <c r="IP83" s="331"/>
      <c r="IQ83" s="331"/>
      <c r="IR83" s="331"/>
      <c r="IS83" s="331"/>
      <c r="IT83" s="331"/>
      <c r="IU83" s="331"/>
      <c r="IV83" s="331"/>
    </row>
    <row r="84" spans="1:256" ht="39.75" customHeight="1" thickBot="1" thickTop="1">
      <c r="A84" s="331"/>
      <c r="B84" s="3215"/>
      <c r="C84" s="3215"/>
      <c r="D84" s="3215"/>
      <c r="E84" s="3215"/>
      <c r="F84" s="3215"/>
      <c r="G84" s="3215"/>
      <c r="H84" s="3215"/>
      <c r="I84" s="3215"/>
      <c r="J84" s="3215"/>
      <c r="K84" s="3215"/>
      <c r="L84" s="3215"/>
      <c r="M84" s="3215"/>
      <c r="N84" s="3215"/>
      <c r="O84" s="3215"/>
      <c r="P84" s="3215"/>
      <c r="Q84" s="3215"/>
      <c r="R84" s="3215"/>
      <c r="S84" s="3215"/>
      <c r="T84" s="3215"/>
      <c r="U84" s="3215"/>
      <c r="V84" s="3215"/>
      <c r="W84" s="3215"/>
      <c r="X84" s="3215"/>
      <c r="AE84" s="3215" t="s">
        <v>65</v>
      </c>
      <c r="AF84" s="3215"/>
      <c r="AG84" s="3215"/>
      <c r="AH84" s="3215"/>
      <c r="AK84" s="3215" t="s">
        <v>66</v>
      </c>
      <c r="AL84" s="3215"/>
      <c r="AM84" s="3215"/>
      <c r="AN84" s="3215"/>
      <c r="AO84" s="3253"/>
      <c r="AP84" s="3254"/>
      <c r="AQ84" s="3215"/>
      <c r="AR84" s="3215"/>
      <c r="AS84" s="3215"/>
      <c r="AT84" s="3215"/>
      <c r="AU84" s="3215"/>
      <c r="AV84" s="3215"/>
      <c r="AW84" s="440"/>
      <c r="AX84" s="441"/>
      <c r="AY84" s="452"/>
      <c r="BB84" s="391"/>
      <c r="BC84" s="39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1"/>
      <c r="FG84" s="331"/>
      <c r="FH84" s="331"/>
      <c r="FI84" s="331"/>
      <c r="FJ84" s="331"/>
      <c r="FK84" s="331"/>
      <c r="FL84" s="331"/>
      <c r="FM84" s="331"/>
      <c r="FN84" s="331"/>
      <c r="FO84" s="331"/>
      <c r="FP84" s="331"/>
      <c r="FQ84" s="331"/>
      <c r="FR84" s="331"/>
      <c r="FS84" s="331"/>
      <c r="FT84" s="331"/>
      <c r="FU84" s="331"/>
      <c r="FV84" s="331"/>
      <c r="FW84" s="331"/>
      <c r="FX84" s="331"/>
      <c r="FY84" s="331"/>
      <c r="FZ84" s="331"/>
      <c r="GA84" s="331"/>
      <c r="GB84" s="331"/>
      <c r="GC84" s="331"/>
      <c r="GD84" s="331"/>
      <c r="GE84" s="331"/>
      <c r="GF84" s="331"/>
      <c r="GG84" s="331"/>
      <c r="GH84" s="331"/>
      <c r="GI84" s="331"/>
      <c r="GJ84" s="331"/>
      <c r="GK84" s="331"/>
      <c r="GL84" s="331"/>
      <c r="GM84" s="331"/>
      <c r="GN84" s="331"/>
      <c r="GO84" s="331"/>
      <c r="GP84" s="331"/>
      <c r="GQ84" s="331"/>
      <c r="GR84" s="331"/>
      <c r="GS84" s="331"/>
      <c r="GT84" s="331"/>
      <c r="GU84" s="331"/>
      <c r="GV84" s="331"/>
      <c r="GW84" s="331"/>
      <c r="GX84" s="331"/>
      <c r="GY84" s="331"/>
      <c r="GZ84" s="331"/>
      <c r="HA84" s="331"/>
      <c r="HB84" s="331"/>
      <c r="HC84" s="331"/>
      <c r="HD84" s="331"/>
      <c r="HE84" s="331"/>
      <c r="HF84" s="331"/>
      <c r="HG84" s="331"/>
      <c r="HH84" s="331"/>
      <c r="HI84" s="331"/>
      <c r="HJ84" s="331"/>
      <c r="HK84" s="331"/>
      <c r="HL84" s="331"/>
      <c r="HM84" s="331"/>
      <c r="HN84" s="331"/>
      <c r="HO84" s="331"/>
      <c r="HP84" s="331"/>
      <c r="HQ84" s="331"/>
      <c r="HR84" s="331"/>
      <c r="HS84" s="331"/>
      <c r="HT84" s="331"/>
      <c r="HU84" s="331"/>
      <c r="HV84" s="331"/>
      <c r="HW84" s="331"/>
      <c r="HX84" s="331"/>
      <c r="HY84" s="331"/>
      <c r="HZ84" s="331"/>
      <c r="IA84" s="331"/>
      <c r="IB84" s="331"/>
      <c r="IC84" s="331"/>
      <c r="ID84" s="331"/>
      <c r="IE84" s="331"/>
      <c r="IF84" s="331"/>
      <c r="IG84" s="331"/>
      <c r="IH84" s="331"/>
      <c r="II84" s="331"/>
      <c r="IJ84" s="331"/>
      <c r="IK84" s="331"/>
      <c r="IL84" s="331"/>
      <c r="IM84" s="331"/>
      <c r="IN84" s="331"/>
      <c r="IO84" s="331"/>
      <c r="IP84" s="331"/>
      <c r="IQ84" s="331"/>
      <c r="IR84" s="331"/>
      <c r="IS84" s="331"/>
      <c r="IT84" s="331"/>
      <c r="IU84" s="331"/>
      <c r="IV84" s="331"/>
    </row>
    <row r="85" spans="1:256" ht="39.75" customHeight="1" thickBot="1" thickTop="1">
      <c r="A85" s="331"/>
      <c r="B85" s="3215" t="s">
        <v>95</v>
      </c>
      <c r="C85" s="3215"/>
      <c r="D85" s="3215"/>
      <c r="E85" s="3215"/>
      <c r="F85" s="3215"/>
      <c r="G85" s="3215"/>
      <c r="H85" s="3215"/>
      <c r="I85" s="3215"/>
      <c r="J85" s="3215"/>
      <c r="K85" s="3215"/>
      <c r="L85" s="3215"/>
      <c r="M85" s="3215"/>
      <c r="N85" s="3215"/>
      <c r="O85" s="3215"/>
      <c r="P85" s="3215"/>
      <c r="Q85" s="3215"/>
      <c r="R85" s="3215"/>
      <c r="S85" s="3215"/>
      <c r="T85" s="3215"/>
      <c r="U85" t="s">
        <v>67</v>
      </c>
      <c r="V85" s="3215"/>
      <c r="W85" s="3215"/>
      <c r="X85" s="3215"/>
      <c r="AE85" s="3215"/>
      <c r="AF85" s="3215"/>
      <c r="AG85" s="3215"/>
      <c r="AH85" s="3215"/>
      <c r="AK85" s="3215"/>
      <c r="AL85" s="3215"/>
      <c r="AM85" s="3215"/>
      <c r="AN85" s="3215"/>
      <c r="AO85" s="3255"/>
      <c r="AP85" s="3256"/>
      <c r="AQ85" s="3215"/>
      <c r="AR85" s="3215"/>
      <c r="AS85" s="3215"/>
      <c r="AT85" s="3215"/>
      <c r="AU85" s="3215"/>
      <c r="AV85" s="3215"/>
      <c r="AW85" s="458"/>
      <c r="AX85" s="455"/>
      <c r="AY85" s="456"/>
      <c r="BB85" s="391"/>
      <c r="BC85" s="39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31"/>
      <c r="ED85" s="331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31"/>
      <c r="EP85" s="331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1"/>
      <c r="FG85" s="331"/>
      <c r="FH85" s="331"/>
      <c r="FI85" s="331"/>
      <c r="FJ85" s="331"/>
      <c r="FK85" s="331"/>
      <c r="FL85" s="331"/>
      <c r="FM85" s="331"/>
      <c r="FN85" s="331"/>
      <c r="FO85" s="331"/>
      <c r="FP85" s="331"/>
      <c r="FQ85" s="331"/>
      <c r="FR85" s="331"/>
      <c r="FS85" s="331"/>
      <c r="FT85" s="331"/>
      <c r="FU85" s="331"/>
      <c r="FV85" s="331"/>
      <c r="FW85" s="331"/>
      <c r="FX85" s="331"/>
      <c r="FY85" s="331"/>
      <c r="FZ85" s="331"/>
      <c r="GA85" s="331"/>
      <c r="GB85" s="331"/>
      <c r="GC85" s="331"/>
      <c r="GD85" s="331"/>
      <c r="GE85" s="331"/>
      <c r="GF85" s="331"/>
      <c r="GG85" s="331"/>
      <c r="GH85" s="331"/>
      <c r="GI85" s="331"/>
      <c r="GJ85" s="331"/>
      <c r="GK85" s="331"/>
      <c r="GL85" s="331"/>
      <c r="GM85" s="331"/>
      <c r="GN85" s="331"/>
      <c r="GO85" s="331"/>
      <c r="GP85" s="331"/>
      <c r="GQ85" s="331"/>
      <c r="GR85" s="331"/>
      <c r="GS85" s="331"/>
      <c r="GT85" s="331"/>
      <c r="GU85" s="331"/>
      <c r="GV85" s="331"/>
      <c r="GW85" s="331"/>
      <c r="GX85" s="331"/>
      <c r="GY85" s="331"/>
      <c r="GZ85" s="331"/>
      <c r="HA85" s="331"/>
      <c r="HB85" s="331"/>
      <c r="HC85" s="331"/>
      <c r="HD85" s="331"/>
      <c r="HE85" s="331"/>
      <c r="HF85" s="331"/>
      <c r="HG85" s="331"/>
      <c r="HH85" s="331"/>
      <c r="HI85" s="331"/>
      <c r="HJ85" s="331"/>
      <c r="HK85" s="331"/>
      <c r="HL85" s="331"/>
      <c r="HM85" s="331"/>
      <c r="HN85" s="331"/>
      <c r="HO85" s="331"/>
      <c r="HP85" s="331"/>
      <c r="HQ85" s="331"/>
      <c r="HR85" s="331"/>
      <c r="HS85" s="331"/>
      <c r="HT85" s="331"/>
      <c r="HU85" s="331"/>
      <c r="HV85" s="331"/>
      <c r="HW85" s="331"/>
      <c r="HX85" s="331"/>
      <c r="HY85" s="331"/>
      <c r="HZ85" s="331"/>
      <c r="IA85" s="331"/>
      <c r="IB85" s="331"/>
      <c r="IC85" s="331"/>
      <c r="ID85" s="331"/>
      <c r="IE85" s="331"/>
      <c r="IF85" s="331"/>
      <c r="IG85" s="331"/>
      <c r="IH85" s="331"/>
      <c r="II85" s="331"/>
      <c r="IJ85" s="331"/>
      <c r="IK85" s="331"/>
      <c r="IL85" s="331"/>
      <c r="IM85" s="331"/>
      <c r="IN85" s="331"/>
      <c r="IO85" s="331"/>
      <c r="IP85" s="331"/>
      <c r="IQ85" s="331"/>
      <c r="IR85" s="331"/>
      <c r="IS85" s="331"/>
      <c r="IT85" s="331"/>
      <c r="IU85" s="331"/>
      <c r="IV85" s="331"/>
    </row>
    <row r="86" spans="1:256" ht="39.75" customHeight="1" thickBot="1" thickTop="1">
      <c r="A86" s="331"/>
      <c r="B86" s="1176"/>
      <c r="C86" s="1176"/>
      <c r="D86" s="1176"/>
      <c r="E86" s="1176"/>
      <c r="F86" s="1176"/>
      <c r="G86" s="1176"/>
      <c r="H86" s="1176"/>
      <c r="I86" s="1176"/>
      <c r="J86" s="1176"/>
      <c r="K86" s="1176"/>
      <c r="L86" s="460"/>
      <c r="M86" s="460"/>
      <c r="N86" s="460"/>
      <c r="O86" s="460"/>
      <c r="P86" s="460"/>
      <c r="Q86" s="460"/>
      <c r="R86" s="460"/>
      <c r="S86" s="460"/>
      <c r="T86" s="1177" t="s">
        <v>68</v>
      </c>
      <c r="U86" t="s">
        <v>165</v>
      </c>
      <c r="V86" s="1179"/>
      <c r="W86" s="1179"/>
      <c r="X86" s="3215" t="s">
        <v>68</v>
      </c>
      <c r="Y86" s="3215"/>
      <c r="Z86" s="3215"/>
      <c r="AA86">
        <v>0</v>
      </c>
      <c r="AB86">
        <v>0</v>
      </c>
      <c r="AE86" s="332" t="s">
        <v>69</v>
      </c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215"/>
      <c r="AV86" s="3215"/>
      <c r="AW86" s="3215"/>
      <c r="AX86" s="3215" t="s">
        <v>68</v>
      </c>
      <c r="AY86" s="3215"/>
      <c r="AZ86" s="3215"/>
      <c r="BB86" s="39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1"/>
      <c r="FG86" s="331"/>
      <c r="FH86" s="331"/>
      <c r="FI86" s="331"/>
      <c r="FJ86" s="331"/>
      <c r="FK86" s="331"/>
      <c r="FL86" s="331"/>
      <c r="FM86" s="331"/>
      <c r="FN86" s="331"/>
      <c r="FO86" s="331"/>
      <c r="FP86" s="331"/>
      <c r="FQ86" s="331"/>
      <c r="FR86" s="331"/>
      <c r="FS86" s="331"/>
      <c r="FT86" s="331"/>
      <c r="FU86" s="331"/>
      <c r="FV86" s="331"/>
      <c r="FW86" s="331"/>
      <c r="FX86" s="331"/>
      <c r="FY86" s="331"/>
      <c r="FZ86" s="331"/>
      <c r="GA86" s="331"/>
      <c r="GB86" s="331"/>
      <c r="GC86" s="331"/>
      <c r="GD86" s="331"/>
      <c r="GE86" s="331"/>
      <c r="GF86" s="331"/>
      <c r="GG86" s="331"/>
      <c r="GH86" s="331"/>
      <c r="GI86" s="331"/>
      <c r="GJ86" s="331"/>
      <c r="GK86" s="331"/>
      <c r="GL86" s="331"/>
      <c r="GM86" s="331"/>
      <c r="GN86" s="331"/>
      <c r="GO86" s="331"/>
      <c r="GP86" s="331"/>
      <c r="GQ86" s="331"/>
      <c r="GR86" s="331"/>
      <c r="GS86" s="331"/>
      <c r="GT86" s="331"/>
      <c r="GU86" s="331"/>
      <c r="GV86" s="331"/>
      <c r="GW86" s="331"/>
      <c r="GX86" s="331"/>
      <c r="GY86" s="331"/>
      <c r="GZ86" s="331"/>
      <c r="HA86" s="331"/>
      <c r="HB86" s="331"/>
      <c r="HC86" s="331"/>
      <c r="HD86" s="331"/>
      <c r="HE86" s="331"/>
      <c r="HF86" s="331"/>
      <c r="HG86" s="331"/>
      <c r="HH86" s="331"/>
      <c r="HI86" s="331"/>
      <c r="HJ86" s="331"/>
      <c r="HK86" s="331"/>
      <c r="HL86" s="331"/>
      <c r="HM86" s="331"/>
      <c r="HN86" s="331"/>
      <c r="HO86" s="331"/>
      <c r="HP86" s="331"/>
      <c r="HQ86" s="331"/>
      <c r="HR86" s="331"/>
      <c r="HS86" s="331"/>
      <c r="HT86" s="331"/>
      <c r="HU86" s="331"/>
      <c r="HV86" s="331"/>
      <c r="HW86" s="331"/>
      <c r="HX86" s="331"/>
      <c r="HY86" s="331"/>
      <c r="HZ86" s="331"/>
      <c r="IA86" s="331"/>
      <c r="IB86" s="331"/>
      <c r="IC86" s="331"/>
      <c r="ID86" s="331"/>
      <c r="IE86" s="331"/>
      <c r="IF86" s="331"/>
      <c r="IG86" s="331"/>
      <c r="IH86" s="331"/>
      <c r="II86" s="331"/>
      <c r="IJ86" s="331"/>
      <c r="IK86" s="331"/>
      <c r="IL86" s="331"/>
      <c r="IM86" s="331"/>
      <c r="IN86" s="331"/>
      <c r="IO86" s="331"/>
      <c r="IP86" s="331"/>
      <c r="IQ86" s="331"/>
      <c r="IR86" s="331"/>
      <c r="IS86" s="331"/>
      <c r="IT86" s="331"/>
      <c r="IU86" s="331"/>
      <c r="IV86" s="331"/>
    </row>
    <row r="87" spans="1:256" ht="24.75" customHeight="1" thickTop="1">
      <c r="A87" s="331"/>
      <c r="B87" s="1176"/>
      <c r="C87" s="1176"/>
      <c r="D87" s="1176"/>
      <c r="E87" s="1176"/>
      <c r="F87" s="1176"/>
      <c r="G87" s="1176"/>
      <c r="H87" s="1176"/>
      <c r="I87" s="1176"/>
      <c r="J87" s="1176"/>
      <c r="K87" s="1176"/>
      <c r="T87" s="331"/>
      <c r="AG87" s="3215" t="s">
        <v>70</v>
      </c>
      <c r="AH87" s="3215"/>
      <c r="AI87" s="3215"/>
      <c r="AJ87" s="3215"/>
      <c r="AK87" s="3215"/>
      <c r="AL87" s="3215"/>
      <c r="AM87" s="3215"/>
      <c r="AN87" s="3215"/>
      <c r="AO87" s="3215"/>
      <c r="AP87" s="3215"/>
      <c r="AQ87" s="3215"/>
      <c r="AR87" s="3215"/>
      <c r="AS87" s="3215"/>
      <c r="AT87" s="3215"/>
      <c r="AU87" s="3215"/>
      <c r="AV87" s="3215"/>
      <c r="AW87" s="3215"/>
      <c r="AX87" s="3215"/>
      <c r="AY87" s="3215"/>
      <c r="AZ87" s="3215"/>
      <c r="BA87" s="3215"/>
      <c r="BB87" s="397"/>
      <c r="BC87" s="397"/>
      <c r="BD87" s="331"/>
      <c r="BE87" s="331"/>
      <c r="BF87" s="331"/>
      <c r="BG87" s="331"/>
      <c r="BH87" s="331"/>
      <c r="BI87" s="331"/>
      <c r="BJ87" s="331"/>
      <c r="BK87" s="331"/>
      <c r="BL87" s="331"/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31"/>
      <c r="EP87" s="331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  <c r="FF87" s="331"/>
      <c r="FG87" s="331"/>
      <c r="FH87" s="331"/>
      <c r="FI87" s="331"/>
      <c r="FJ87" s="331"/>
      <c r="FK87" s="331"/>
      <c r="FL87" s="331"/>
      <c r="FM87" s="331"/>
      <c r="FN87" s="331"/>
      <c r="FO87" s="331"/>
      <c r="FP87" s="331"/>
      <c r="FQ87" s="331"/>
      <c r="FR87" s="331"/>
      <c r="FS87" s="331"/>
      <c r="FT87" s="331"/>
      <c r="FU87" s="331"/>
      <c r="FV87" s="331"/>
      <c r="FW87" s="331"/>
      <c r="FX87" s="331"/>
      <c r="FY87" s="331"/>
      <c r="FZ87" s="331"/>
      <c r="GA87" s="331"/>
      <c r="GB87" s="331"/>
      <c r="GC87" s="331"/>
      <c r="GD87" s="331"/>
      <c r="GE87" s="331"/>
      <c r="GF87" s="331"/>
      <c r="GG87" s="331"/>
      <c r="GH87" s="331"/>
      <c r="GI87" s="331"/>
      <c r="GJ87" s="331"/>
      <c r="GK87" s="331"/>
      <c r="GL87" s="331"/>
      <c r="GM87" s="331"/>
      <c r="GN87" s="331"/>
      <c r="GO87" s="331"/>
      <c r="GP87" s="331"/>
      <c r="GQ87" s="331"/>
      <c r="GR87" s="331"/>
      <c r="GS87" s="331"/>
      <c r="GT87" s="331"/>
      <c r="GU87" s="331"/>
      <c r="GV87" s="331"/>
      <c r="GW87" s="331"/>
      <c r="GX87" s="331"/>
      <c r="GY87" s="331"/>
      <c r="GZ87" s="331"/>
      <c r="HA87" s="331"/>
      <c r="HB87" s="331"/>
      <c r="HC87" s="331"/>
      <c r="HD87" s="331"/>
      <c r="HE87" s="331"/>
      <c r="HF87" s="331"/>
      <c r="HG87" s="331"/>
      <c r="HH87" s="331"/>
      <c r="HI87" s="331"/>
      <c r="HJ87" s="331"/>
      <c r="HK87" s="331"/>
      <c r="HL87" s="331"/>
      <c r="HM87" s="331"/>
      <c r="HN87" s="331"/>
      <c r="HO87" s="331"/>
      <c r="HP87" s="331"/>
      <c r="HQ87" s="331"/>
      <c r="HR87" s="331"/>
      <c r="HS87" s="331"/>
      <c r="HT87" s="331"/>
      <c r="HU87" s="331"/>
      <c r="HV87" s="331"/>
      <c r="HW87" s="331"/>
      <c r="HX87" s="331"/>
      <c r="HY87" s="331"/>
      <c r="HZ87" s="331"/>
      <c r="IA87" s="331"/>
      <c r="IB87" s="331"/>
      <c r="IC87" s="331"/>
      <c r="ID87" s="331"/>
      <c r="IE87" s="331"/>
      <c r="IF87" s="331"/>
      <c r="IG87" s="331"/>
      <c r="IH87" s="331"/>
      <c r="II87" s="331"/>
      <c r="IJ87" s="331"/>
      <c r="IK87" s="331"/>
      <c r="IL87" s="331"/>
      <c r="IM87" s="331"/>
      <c r="IN87" s="331"/>
      <c r="IO87" s="331"/>
      <c r="IP87" s="331"/>
      <c r="IQ87" s="331"/>
      <c r="IR87" s="331"/>
      <c r="IS87" s="331"/>
      <c r="IT87" s="331"/>
      <c r="IU87" s="331"/>
      <c r="IV87" s="331"/>
    </row>
    <row r="88" spans="2:53" s="331" customFormat="1" ht="30.75" customHeight="1"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3215" t="s">
        <v>96</v>
      </c>
      <c r="V88" s="3215"/>
      <c r="W88" s="3215"/>
      <c r="X88" s="3215"/>
      <c r="Y88"/>
      <c r="Z88"/>
      <c r="AA88"/>
      <c r="AB88" s="329"/>
      <c r="AC88" s="329"/>
      <c r="AD88" s="329"/>
      <c r="AE88" s="329"/>
      <c r="AF88" s="329"/>
      <c r="AG88" s="3215" t="s">
        <v>96</v>
      </c>
      <c r="AH88" s="3215"/>
      <c r="AI88" s="3215"/>
      <c r="AJ88" s="3215"/>
      <c r="AK88" s="3215"/>
      <c r="AL88" s="3215"/>
      <c r="AM88" s="3215"/>
      <c r="AN88" s="3215"/>
      <c r="AO88" s="3215"/>
      <c r="AP88" s="3215"/>
      <c r="AQ88" s="3215"/>
      <c r="AR88" s="3215"/>
      <c r="AS88" s="3215"/>
      <c r="AT88" s="3215"/>
      <c r="AU88" s="3215"/>
      <c r="AV88" s="3215"/>
      <c r="AW88" s="3215"/>
      <c r="AX88" s="3215"/>
      <c r="AY88" s="3215"/>
      <c r="AZ88" s="3215"/>
      <c r="BA88" s="3215"/>
    </row>
    <row r="89" spans="2:53" s="331" customFormat="1" ht="30.75" customHeight="1"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/>
      <c r="V89"/>
      <c r="W89"/>
      <c r="X89"/>
      <c r="Y89"/>
      <c r="Z89"/>
      <c r="AA89"/>
      <c r="AB89" s="329"/>
      <c r="AC89" s="329"/>
      <c r="AD89" s="329"/>
      <c r="AE89" s="329"/>
      <c r="AF89" s="32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6" s="331" customFormat="1" ht="33.75" customHeight="1"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V90"/>
      <c r="W90"/>
      <c r="X90"/>
      <c r="Y90" s="334"/>
      <c r="Z90" s="334"/>
      <c r="AA90" s="334"/>
      <c r="AB90" s="334"/>
      <c r="AC90" s="334"/>
      <c r="AD90" s="334"/>
      <c r="AE90" s="334"/>
      <c r="AF90" s="2513" t="s">
        <v>297</v>
      </c>
      <c r="AG90" s="2513"/>
      <c r="AH90" s="2513"/>
      <c r="AI90" s="2513"/>
      <c r="AJ90" s="2513"/>
      <c r="AK90" s="2513"/>
      <c r="AL90" s="2513"/>
      <c r="AM90" s="2513"/>
      <c r="AN90" s="2513"/>
      <c r="AO90" s="2513"/>
      <c r="AP90" s="2513"/>
      <c r="AQ90" s="2513"/>
      <c r="AR90" s="2513"/>
      <c r="AS90" s="2513"/>
      <c r="AT90" s="2513"/>
      <c r="AU90" s="2513"/>
      <c r="AV90" s="2513"/>
      <c r="AW90" s="2513"/>
      <c r="AX90" s="2513"/>
      <c r="AY90" s="2513"/>
      <c r="AZ90" s="2513"/>
      <c r="BA90" s="2513"/>
      <c r="BB90" s="2513"/>
      <c r="BC90" s="2513"/>
      <c r="BD90" s="399"/>
    </row>
    <row r="91" spans="21:56" s="331" customFormat="1" ht="24.75" customHeight="1">
      <c r="U91"/>
      <c r="V91"/>
      <c r="W91"/>
      <c r="X91"/>
      <c r="Y91"/>
      <c r="Z91"/>
      <c r="AA91"/>
      <c r="AB91"/>
      <c r="AC91"/>
      <c r="AD91"/>
      <c r="AE91"/>
      <c r="AF91"/>
      <c r="AG91"/>
      <c r="AH91" s="334"/>
      <c r="AI91" s="334"/>
      <c r="AJ91" s="334"/>
      <c r="AK91" s="397"/>
      <c r="AL91" s="397"/>
      <c r="AM91" s="397"/>
      <c r="AN91" s="334"/>
      <c r="AO91"/>
      <c r="AP91"/>
      <c r="AQ91"/>
      <c r="AR91"/>
      <c r="AS91" s="460"/>
      <c r="AT91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</row>
    <row r="92" spans="21:53" s="331" customFormat="1" ht="36.75" customHeight="1">
      <c r="U92"/>
      <c r="V92" t="s">
        <v>71</v>
      </c>
      <c r="W92" s="468"/>
      <c r="X92"/>
      <c r="Y92"/>
      <c r="Z92"/>
      <c r="AA92" t="s">
        <v>299</v>
      </c>
      <c r="AB92"/>
      <c r="AC92"/>
      <c r="AD92" t="s">
        <v>72</v>
      </c>
      <c r="AE92"/>
      <c r="AF92" s="470"/>
      <c r="AH92"/>
      <c r="AI92"/>
      <c r="AJ92" s="3215" t="s">
        <v>418</v>
      </c>
      <c r="AK92" s="3215"/>
      <c r="AL92" s="3215"/>
      <c r="AM92" s="3215"/>
      <c r="AN92" s="3215"/>
      <c r="AO92" s="3215"/>
      <c r="AP92" s="3215"/>
      <c r="AQ92" s="3215"/>
      <c r="AR92" s="3215"/>
      <c r="AS92" s="3215"/>
      <c r="AT92" s="3215"/>
      <c r="AU92" t="s">
        <v>419</v>
      </c>
      <c r="AV92"/>
      <c r="AW92"/>
      <c r="AX92"/>
      <c r="AY92"/>
      <c r="AZ92" t="s">
        <v>72</v>
      </c>
      <c r="BA92"/>
    </row>
    <row r="93" spans="2:52" s="400" customFormat="1" ht="38.25" customHeight="1"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/>
      <c r="V93"/>
      <c r="W93" s="468"/>
      <c r="X93" s="469"/>
      <c r="Y93" s="461"/>
      <c r="AA93" s="462"/>
      <c r="AB93" s="463"/>
      <c r="AC93" s="464"/>
      <c r="AD93" s="464"/>
      <c r="AE93" s="464"/>
      <c r="AF93" s="464"/>
      <c r="AH93"/>
      <c r="AI93"/>
      <c r="AJ93" s="3215"/>
      <c r="AK93" s="3215"/>
      <c r="AL93" s="3215"/>
      <c r="AM93" s="3215"/>
      <c r="AN93" s="3215"/>
      <c r="AO93" s="3215"/>
      <c r="AP93" s="3215"/>
      <c r="AQ93" s="3215"/>
      <c r="AR93" s="3215"/>
      <c r="AS93" s="3215"/>
      <c r="AT93" s="3215"/>
      <c r="AU93" s="462"/>
      <c r="AW93" s="463"/>
      <c r="AX93" s="464"/>
      <c r="AY93" s="464"/>
      <c r="AZ93" s="464"/>
    </row>
    <row r="94" spans="2:52" s="331" customFormat="1" ht="24.75" customHeight="1">
      <c r="B94"/>
      <c r="U94"/>
      <c r="V94" s="465"/>
      <c r="W94"/>
      <c r="X94"/>
      <c r="Y94"/>
      <c r="Z94"/>
      <c r="AA94" s="469"/>
      <c r="AB94" s="469"/>
      <c r="AC94" s="469"/>
      <c r="AD94" s="469"/>
      <c r="AE94" s="462"/>
      <c r="AF94" s="471"/>
      <c r="AH94" s="334"/>
      <c r="AI94" s="334"/>
      <c r="AJ94" s="334"/>
      <c r="AK94" s="334"/>
      <c r="AL94" s="334"/>
      <c r="AM94" s="334"/>
      <c r="AN94" s="334"/>
      <c r="AO94" s="465"/>
      <c r="AP94" s="465"/>
      <c r="AQ94" s="465"/>
      <c r="AS94" s="465"/>
      <c r="AT94" s="465"/>
      <c r="AU94"/>
      <c r="AV94"/>
      <c r="AW94"/>
      <c r="AX94"/>
      <c r="AY94"/>
      <c r="AZ94" s="466"/>
    </row>
    <row r="95" spans="21:52" s="331" customFormat="1" ht="24.75" customHeight="1">
      <c r="U95"/>
      <c r="V95"/>
      <c r="W95" s="468"/>
      <c r="X95"/>
      <c r="Y95" s="469"/>
      <c r="Z95" s="469"/>
      <c r="AA95" s="470"/>
      <c r="AB95"/>
      <c r="AC95" s="471"/>
      <c r="AD95" s="470"/>
      <c r="AE95" s="466"/>
      <c r="AF95" s="470"/>
      <c r="AH95" s="334"/>
      <c r="AI95" s="334"/>
      <c r="AJ95" s="334"/>
      <c r="AK95" s="397"/>
      <c r="AL95" s="397"/>
      <c r="AM95" s="397"/>
      <c r="AN95" s="334"/>
      <c r="AO95" s="467"/>
      <c r="AP95" s="468"/>
      <c r="AQ95" s="468"/>
      <c r="AR95" s="465"/>
      <c r="AS95" s="465"/>
      <c r="AT95" s="469"/>
      <c r="AU95" s="470"/>
      <c r="AV95" s="471"/>
      <c r="AW95" s="471"/>
      <c r="AX95" s="466"/>
      <c r="AY95" s="471"/>
      <c r="AZ95" s="470"/>
    </row>
    <row r="96" spans="2:26" ht="39.75" customHeight="1">
      <c r="B96" s="3215"/>
      <c r="C96" s="3215"/>
      <c r="D96" s="3215"/>
      <c r="E96" s="3215"/>
      <c r="F96" s="3215"/>
      <c r="G96" s="3215"/>
      <c r="H96" s="3215"/>
      <c r="I96" s="3215"/>
      <c r="J96" s="3215"/>
      <c r="K96" s="3215"/>
      <c r="L96" s="3215"/>
      <c r="M96" s="3215"/>
      <c r="N96" s="3215"/>
      <c r="O96" s="3215"/>
      <c r="P96" s="3215"/>
      <c r="Q96" s="3215"/>
      <c r="R96" s="3215"/>
      <c r="S96" s="3215"/>
      <c r="T96" s="3215"/>
      <c r="U96" s="3215"/>
      <c r="V96" s="3215"/>
      <c r="W96" s="3215"/>
      <c r="X96" s="3215"/>
      <c r="Y96" s="3215"/>
      <c r="Z96" s="3215"/>
    </row>
    <row r="97" spans="22:53" s="331" customFormat="1" ht="14.25" customHeight="1">
      <c r="V97" s="397"/>
      <c r="W97" s="397"/>
      <c r="X97" s="397"/>
      <c r="Y97"/>
      <c r="Z97"/>
      <c r="AA97"/>
      <c r="AB97"/>
      <c r="AC97"/>
      <c r="AD97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97"/>
      <c r="AT97" s="397"/>
      <c r="AU97" s="397"/>
      <c r="AV97" s="397"/>
      <c r="AW97" s="397"/>
      <c r="AX97" s="397"/>
      <c r="AY97" s="397"/>
      <c r="AZ97" s="397"/>
      <c r="BA97" s="397"/>
    </row>
    <row r="98" spans="21:53" s="331" customFormat="1" ht="18" customHeight="1">
      <c r="U98"/>
      <c r="V98"/>
      <c r="W98"/>
      <c r="X98"/>
      <c r="Y98"/>
      <c r="Z98"/>
      <c r="AA98"/>
      <c r="AB98"/>
      <c r="AC98"/>
      <c r="AD98"/>
      <c r="AE98" s="334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97"/>
      <c r="AT98" s="402"/>
      <c r="AU98" s="402"/>
      <c r="AV98" s="402"/>
      <c r="AW98" s="402"/>
      <c r="AX98" s="402"/>
      <c r="AY98" s="402"/>
      <c r="AZ98" s="397"/>
      <c r="BA98" s="397"/>
    </row>
    <row r="99" spans="21:51" s="331" customFormat="1" ht="14.25" customHeight="1">
      <c r="U99"/>
      <c r="Y99" s="336"/>
      <c r="Z99" s="336"/>
      <c r="AA99"/>
      <c r="AB99" s="336"/>
      <c r="AC99" s="336"/>
      <c r="AD99" s="336"/>
      <c r="AF99"/>
      <c r="AG99"/>
      <c r="AH99" s="336"/>
      <c r="AI99" s="336"/>
      <c r="AJ99" s="336"/>
      <c r="AN99" s="336"/>
      <c r="AO99" s="336"/>
      <c r="AS99" s="318"/>
      <c r="AT99" s="318"/>
      <c r="AU99" s="318"/>
      <c r="AV99" s="318"/>
      <c r="AW99" s="318"/>
      <c r="AX99" s="318"/>
      <c r="AY99" s="318"/>
    </row>
    <row r="100" spans="21:30" ht="12.75" customHeight="1">
      <c r="U100" s="318"/>
      <c r="V100"/>
      <c r="W100" s="318"/>
      <c r="X100"/>
      <c r="Y100" s="318"/>
      <c r="Z100" s="318"/>
      <c r="AA100" s="318"/>
      <c r="AB100" s="318"/>
      <c r="AC100" s="318"/>
      <c r="AD100" s="318"/>
    </row>
  </sheetData>
  <sheetProtection/>
  <mergeCells count="213">
    <mergeCell ref="B96:Z96"/>
    <mergeCell ref="T26:V26"/>
    <mergeCell ref="T27:V27"/>
    <mergeCell ref="W26:AD26"/>
    <mergeCell ref="W27:AD27"/>
    <mergeCell ref="T28:V28"/>
    <mergeCell ref="T29:V29"/>
    <mergeCell ref="B85:T85"/>
    <mergeCell ref="V85:X85"/>
    <mergeCell ref="B80:T81"/>
    <mergeCell ref="AX86:AZ86"/>
    <mergeCell ref="AG87:BA87"/>
    <mergeCell ref="U88:X88"/>
    <mergeCell ref="AG88:BA88"/>
    <mergeCell ref="AF90:BC90"/>
    <mergeCell ref="AJ92:AT93"/>
    <mergeCell ref="AQ85:AV85"/>
    <mergeCell ref="X86:Z86"/>
    <mergeCell ref="AU86:AW86"/>
    <mergeCell ref="AQ82:AV82"/>
    <mergeCell ref="V83:X83"/>
    <mergeCell ref="AO83:AP83"/>
    <mergeCell ref="AQ83:AV83"/>
    <mergeCell ref="V84:X84"/>
    <mergeCell ref="AE84:AH85"/>
    <mergeCell ref="AK84:AN85"/>
    <mergeCell ref="B82:T84"/>
    <mergeCell ref="U82:U84"/>
    <mergeCell ref="V82:X82"/>
    <mergeCell ref="AE82:AH83"/>
    <mergeCell ref="AK82:AN83"/>
    <mergeCell ref="AO82:AP82"/>
    <mergeCell ref="AO85:AP85"/>
    <mergeCell ref="U80:U81"/>
    <mergeCell ref="V80:X80"/>
    <mergeCell ref="AO80:AP80"/>
    <mergeCell ref="AQ80:AV80"/>
    <mergeCell ref="V81:X81"/>
    <mergeCell ref="AO81:AP81"/>
    <mergeCell ref="AQ81:AV81"/>
    <mergeCell ref="AO84:AP84"/>
    <mergeCell ref="AQ84:AV84"/>
    <mergeCell ref="V78:X78"/>
    <mergeCell ref="AO78:AP78"/>
    <mergeCell ref="AQ78:AV78"/>
    <mergeCell ref="V79:X79"/>
    <mergeCell ref="AO79:AP79"/>
    <mergeCell ref="AQ79:AV79"/>
    <mergeCell ref="AW74:AX75"/>
    <mergeCell ref="AY74:AZ75"/>
    <mergeCell ref="BA74:BA75"/>
    <mergeCell ref="B77:T79"/>
    <mergeCell ref="U77:U79"/>
    <mergeCell ref="V77:X77"/>
    <mergeCell ref="AE77:AH81"/>
    <mergeCell ref="AK77:AN81"/>
    <mergeCell ref="AO77:AP77"/>
    <mergeCell ref="AQ77:AV77"/>
    <mergeCell ref="T72:BC72"/>
    <mergeCell ref="B74:T76"/>
    <mergeCell ref="U74:U76"/>
    <mergeCell ref="V74:X76"/>
    <mergeCell ref="Y74:Z75"/>
    <mergeCell ref="AA74:AB75"/>
    <mergeCell ref="AE74:AH76"/>
    <mergeCell ref="AK74:AN76"/>
    <mergeCell ref="AO74:AP76"/>
    <mergeCell ref="AQ74:AV76"/>
    <mergeCell ref="T69:U69"/>
    <mergeCell ref="W69:X69"/>
    <mergeCell ref="Y69:Z69"/>
    <mergeCell ref="AC69:AS69"/>
    <mergeCell ref="AT69:AY69"/>
    <mergeCell ref="T70:U70"/>
    <mergeCell ref="W70:X70"/>
    <mergeCell ref="Y70:Z70"/>
    <mergeCell ref="AC70:AS70"/>
    <mergeCell ref="AT70:AY70"/>
    <mergeCell ref="T65:V65"/>
    <mergeCell ref="AE65:AO65"/>
    <mergeCell ref="B67:Z67"/>
    <mergeCell ref="AB67:AY67"/>
    <mergeCell ref="T68:U68"/>
    <mergeCell ref="W68:X68"/>
    <mergeCell ref="Y68:Z68"/>
    <mergeCell ref="AC68:AS68"/>
    <mergeCell ref="AT68:AY68"/>
    <mergeCell ref="AE61:AO61"/>
    <mergeCell ref="T62:U62"/>
    <mergeCell ref="AE62:AO62"/>
    <mergeCell ref="T63:U63"/>
    <mergeCell ref="AE63:AO63"/>
    <mergeCell ref="AE64:AO64"/>
    <mergeCell ref="B57:AD57"/>
    <mergeCell ref="B58:B65"/>
    <mergeCell ref="U58:V58"/>
    <mergeCell ref="AB58:AD65"/>
    <mergeCell ref="AE58:AO58"/>
    <mergeCell ref="U59:V59"/>
    <mergeCell ref="AE59:AO59"/>
    <mergeCell ref="U60:V60"/>
    <mergeCell ref="AE60:AO60"/>
    <mergeCell ref="U61:V61"/>
    <mergeCell ref="T53:V53"/>
    <mergeCell ref="W53:AC53"/>
    <mergeCell ref="T54:V54"/>
    <mergeCell ref="W54:AC54"/>
    <mergeCell ref="B55:AD55"/>
    <mergeCell ref="B56:AD56"/>
    <mergeCell ref="T49:V49"/>
    <mergeCell ref="W49:AD49"/>
    <mergeCell ref="T50:AD50"/>
    <mergeCell ref="T51:BE51"/>
    <mergeCell ref="T52:V52"/>
    <mergeCell ref="W52:AC52"/>
    <mergeCell ref="T46:V46"/>
    <mergeCell ref="W46:AC46"/>
    <mergeCell ref="T47:V47"/>
    <mergeCell ref="W47:AD47"/>
    <mergeCell ref="T48:V48"/>
    <mergeCell ref="W48:AD48"/>
    <mergeCell ref="T43:V43"/>
    <mergeCell ref="W43:AC43"/>
    <mergeCell ref="T44:V44"/>
    <mergeCell ref="W44:AC44"/>
    <mergeCell ref="T45:V45"/>
    <mergeCell ref="W45:AC45"/>
    <mergeCell ref="B38:AD38"/>
    <mergeCell ref="B39:BE39"/>
    <mergeCell ref="B40:BE40"/>
    <mergeCell ref="T41:V41"/>
    <mergeCell ref="W41:AC41"/>
    <mergeCell ref="T42:V42"/>
    <mergeCell ref="W42:AC42"/>
    <mergeCell ref="B33:AD33"/>
    <mergeCell ref="B34:BE34"/>
    <mergeCell ref="T35:V35"/>
    <mergeCell ref="W35:AC35"/>
    <mergeCell ref="W36:AD36"/>
    <mergeCell ref="B37:AD37"/>
    <mergeCell ref="B30:AD30"/>
    <mergeCell ref="B31:BE31"/>
    <mergeCell ref="T32:V32"/>
    <mergeCell ref="W32:AD32"/>
    <mergeCell ref="W28:AD28"/>
    <mergeCell ref="W29:AD29"/>
    <mergeCell ref="B23:AD23"/>
    <mergeCell ref="B24:BE24"/>
    <mergeCell ref="T25:V25"/>
    <mergeCell ref="W25:AC25"/>
    <mergeCell ref="B19:BE19"/>
    <mergeCell ref="BI19:BI21"/>
    <mergeCell ref="B20:BE20"/>
    <mergeCell ref="T21:V21"/>
    <mergeCell ref="W21:AD21"/>
    <mergeCell ref="T22:V22"/>
    <mergeCell ref="W22:AD22"/>
    <mergeCell ref="BK15:BK17"/>
    <mergeCell ref="AX16:AX17"/>
    <mergeCell ref="AY16:BA16"/>
    <mergeCell ref="BB16:BB17"/>
    <mergeCell ref="BC16:BE16"/>
    <mergeCell ref="BB15:BE15"/>
    <mergeCell ref="AQ14:AQ17"/>
    <mergeCell ref="AR14:AR17"/>
    <mergeCell ref="AS14:AS17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AU14:AU17"/>
    <mergeCell ref="AV14:AV17"/>
    <mergeCell ref="AO11:AO17"/>
    <mergeCell ref="AP11:AW13"/>
    <mergeCell ref="AX11:BE11"/>
    <mergeCell ref="AX12:BE12"/>
    <mergeCell ref="AX13:BE13"/>
    <mergeCell ref="AH14:AN14"/>
    <mergeCell ref="AP14:AP17"/>
    <mergeCell ref="T8:V8"/>
    <mergeCell ref="W8:AC8"/>
    <mergeCell ref="AD8:AS8"/>
    <mergeCell ref="AT14:AT17"/>
    <mergeCell ref="AY8:BE8"/>
    <mergeCell ref="W9:Z9"/>
    <mergeCell ref="B11:B17"/>
    <mergeCell ref="T11:V17"/>
    <mergeCell ref="W11:AD17"/>
    <mergeCell ref="AE11:AF13"/>
    <mergeCell ref="AG11:AN13"/>
    <mergeCell ref="AE14:AE17"/>
    <mergeCell ref="AF14:AF17"/>
    <mergeCell ref="AG14:AG17"/>
    <mergeCell ref="W6:AB6"/>
    <mergeCell ref="AZ6:BC6"/>
    <mergeCell ref="A7:V7"/>
    <mergeCell ref="W7:AC7"/>
    <mergeCell ref="AD7:AO7"/>
    <mergeCell ref="AZ7:BD7"/>
    <mergeCell ref="B1:BA1"/>
    <mergeCell ref="B2:BA2"/>
    <mergeCell ref="B3:BA3"/>
    <mergeCell ref="T4:U4"/>
    <mergeCell ref="X4:AH4"/>
    <mergeCell ref="T5:V5"/>
    <mergeCell ref="W5:AS5"/>
    <mergeCell ref="AZ5:B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2"/>
  <sheetViews>
    <sheetView zoomScale="30" zoomScaleNormal="30" zoomScalePageLayoutView="0" workbookViewId="0" topLeftCell="A28">
      <selection activeCell="AV30" sqref="AV30"/>
    </sheetView>
  </sheetViews>
  <sheetFormatPr defaultColWidth="10.125" defaultRowHeight="12.75"/>
  <cols>
    <col min="1" max="1" width="25.625" style="1" customWidth="1"/>
    <col min="2" max="2" width="13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6.7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9.00390625" style="6" customWidth="1"/>
    <col min="32" max="32" width="18.00390625" style="6" customWidth="1"/>
    <col min="33" max="33" width="13.875" style="6" customWidth="1"/>
    <col min="34" max="34" width="12.875" style="6" customWidth="1"/>
    <col min="35" max="35" width="10.75390625" style="6" customWidth="1"/>
    <col min="36" max="36" width="12.125" style="6" customWidth="1"/>
    <col min="37" max="37" width="12.75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6.125" style="1" customWidth="1"/>
    <col min="44" max="49" width="10.75390625" style="1" customWidth="1"/>
    <col min="50" max="50" width="16.375" style="1" customWidth="1"/>
    <col min="51" max="51" width="11.875" style="1" customWidth="1"/>
    <col min="52" max="52" width="10.75390625" style="1" customWidth="1"/>
    <col min="53" max="53" width="16.625" style="1" customWidth="1"/>
    <col min="54" max="54" width="17.00390625" style="1" customWidth="1"/>
    <col min="55" max="55" width="13.375" style="1" customWidth="1"/>
    <col min="56" max="56" width="14.375" style="1" customWidth="1"/>
    <col min="57" max="57" width="16.375" style="1" customWidth="1"/>
    <col min="58" max="59" width="10.125" style="1" customWidth="1"/>
    <col min="60" max="60" width="45.00390625" style="1" customWidth="1"/>
    <col min="61" max="16384" width="10.125" style="1" customWidth="1"/>
  </cols>
  <sheetData>
    <row r="1" spans="2:53" ht="7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366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293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376"/>
      <c r="AQ4" s="2376"/>
      <c r="AR4" s="2376"/>
      <c r="AS4" s="2376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3327" t="s">
        <v>398</v>
      </c>
      <c r="X5" s="3327"/>
      <c r="Y5" s="3327"/>
      <c r="Z5" s="3327"/>
      <c r="AA5" s="3327"/>
      <c r="AB5" s="3327"/>
      <c r="AC5" s="3327"/>
      <c r="AD5" s="3327"/>
      <c r="AE5" s="3327"/>
      <c r="AF5" s="3327"/>
      <c r="AG5" s="3327"/>
      <c r="AH5" s="3327"/>
      <c r="AI5" s="3327"/>
      <c r="AJ5" s="3327"/>
      <c r="AK5" s="3327"/>
      <c r="AL5" s="3327"/>
      <c r="AM5" s="3327"/>
      <c r="AN5" s="3327"/>
      <c r="AO5" s="3327"/>
      <c r="AP5" s="3327"/>
      <c r="AQ5" s="3327"/>
      <c r="AR5" s="3327"/>
      <c r="AS5" s="3327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43.5" customHeight="1">
      <c r="W6" s="3039" t="s">
        <v>367</v>
      </c>
      <c r="X6" s="3039"/>
      <c r="Y6" s="3039"/>
      <c r="Z6" s="3039"/>
      <c r="AA6" s="3039"/>
      <c r="AB6" s="3039"/>
      <c r="AC6" s="204" t="s">
        <v>3</v>
      </c>
      <c r="AD6" s="3040" t="s">
        <v>305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5</v>
      </c>
      <c r="BA6" s="2278"/>
      <c r="BB6" s="2278"/>
      <c r="BC6" s="2278"/>
      <c r="BD6" s="17"/>
    </row>
    <row r="7" spans="1:56" ht="44.25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326" t="s">
        <v>368</v>
      </c>
      <c r="X7" s="3326"/>
      <c r="Y7" s="3326"/>
      <c r="Z7" s="3326"/>
      <c r="AA7" s="3326"/>
      <c r="AB7" s="3326"/>
      <c r="AC7" s="3326"/>
      <c r="AD7" s="3327" t="s">
        <v>369</v>
      </c>
      <c r="AE7" s="3327"/>
      <c r="AF7" s="3327"/>
      <c r="AG7" s="3327"/>
      <c r="AH7" s="3327"/>
      <c r="AI7" s="3327"/>
      <c r="AJ7" s="3327"/>
      <c r="AK7" s="3327"/>
      <c r="AL7" s="3327"/>
      <c r="AM7" s="3327"/>
      <c r="AN7" s="3327"/>
      <c r="AO7" s="3327"/>
      <c r="AP7" s="1966"/>
      <c r="AQ7" s="1967"/>
      <c r="AR7" s="1968"/>
      <c r="AS7" s="1969"/>
      <c r="AT7" s="124"/>
      <c r="AU7" s="210" t="s">
        <v>6</v>
      </c>
      <c r="AV7" s="211"/>
      <c r="AW7" s="211"/>
      <c r="AX7" s="211"/>
      <c r="AY7" s="211"/>
      <c r="AZ7" s="3043" t="s">
        <v>362</v>
      </c>
      <c r="BA7" s="3043"/>
      <c r="BB7" s="3043"/>
      <c r="BC7" s="3043"/>
      <c r="BD7" s="3043"/>
    </row>
    <row r="8" spans="1:56" ht="44.2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326"/>
      <c r="X8" s="3326"/>
      <c r="Y8" s="3326"/>
      <c r="Z8" s="3326"/>
      <c r="AA8" s="3326"/>
      <c r="AB8" s="3326"/>
      <c r="AC8" s="3326"/>
      <c r="AD8" s="1963"/>
      <c r="AE8" s="1970"/>
      <c r="AF8" s="1970"/>
      <c r="AG8" s="1970"/>
      <c r="AH8" s="1970"/>
      <c r="AI8" s="1970"/>
      <c r="AJ8" s="1970"/>
      <c r="AK8" s="1970"/>
      <c r="AL8" s="1970"/>
      <c r="AM8" s="1970"/>
      <c r="AN8" s="1970"/>
      <c r="AO8" s="1970"/>
      <c r="AP8" s="1971"/>
      <c r="AQ8" s="206"/>
      <c r="AR8" s="210"/>
      <c r="AS8" s="208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9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215"/>
      <c r="AF9" s="3215"/>
      <c r="AG9" s="3215"/>
      <c r="AH9" s="3215"/>
      <c r="AI9" s="3215"/>
      <c r="AJ9" s="3215"/>
      <c r="AK9" s="3215"/>
      <c r="AL9" s="3215"/>
      <c r="AM9" s="3215"/>
      <c r="AN9" s="3215"/>
      <c r="AO9" s="3215"/>
      <c r="AP9" s="3215"/>
      <c r="AQ9" s="3215"/>
      <c r="AR9" s="3215"/>
      <c r="AS9" s="3215"/>
      <c r="AT9" s="124"/>
      <c r="AU9" s="210" t="s">
        <v>7</v>
      </c>
      <c r="AV9" s="208"/>
      <c r="AW9" s="208"/>
      <c r="AX9" s="3325" t="s">
        <v>174</v>
      </c>
      <c r="AY9" s="3325"/>
      <c r="AZ9" s="3325"/>
      <c r="BA9" s="3325"/>
      <c r="BB9" s="3325"/>
      <c r="BC9" s="3325"/>
      <c r="BD9" s="3325"/>
      <c r="BE9" s="1972"/>
      <c r="BF9" s="1972"/>
      <c r="BG9" s="1972"/>
    </row>
    <row r="10" spans="21:59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087" t="s">
        <v>211</v>
      </c>
      <c r="AF10" s="1973"/>
      <c r="AG10" s="1973"/>
      <c r="AH10" s="1973"/>
      <c r="AI10" s="1974"/>
      <c r="AJ10" s="1974"/>
      <c r="AK10" s="1974"/>
      <c r="AL10" s="1974"/>
      <c r="AM10" s="1974"/>
      <c r="AN10" s="1974"/>
      <c r="AO10" s="1974"/>
      <c r="AP10" s="1974"/>
      <c r="AQ10" s="1975"/>
      <c r="AR10" s="1976"/>
      <c r="AS10" s="1977"/>
      <c r="AT10" s="13"/>
      <c r="AU10" s="212"/>
      <c r="AV10" s="206"/>
      <c r="AW10" s="206"/>
      <c r="AX10" s="3325"/>
      <c r="AY10" s="3325"/>
      <c r="AZ10" s="3325"/>
      <c r="BA10" s="3325"/>
      <c r="BB10" s="3325"/>
      <c r="BC10" s="3325"/>
      <c r="BD10" s="3325"/>
      <c r="BE10" s="1972"/>
      <c r="BF10" s="1972"/>
      <c r="BG10" s="1972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119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338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417" t="s">
        <v>386</v>
      </c>
      <c r="AY14" s="2418"/>
      <c r="AZ14" s="2418"/>
      <c r="BA14" s="2418"/>
      <c r="BB14" s="2418"/>
      <c r="BC14" s="2418"/>
      <c r="BD14" s="2418"/>
      <c r="BE14" s="2419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209</v>
      </c>
      <c r="AY15" s="2319"/>
      <c r="AZ15" s="2319"/>
      <c r="BA15" s="2319"/>
      <c r="BB15" s="2318" t="s">
        <v>210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370</v>
      </c>
      <c r="AK16" s="3000"/>
      <c r="AL16" s="2997" t="s">
        <v>371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684">
        <v>30</v>
      </c>
    </row>
    <row r="20" spans="1:109" s="261" customFormat="1" ht="34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hidden="1">
      <c r="A21" s="258"/>
      <c r="B21" s="3215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2:61" s="27" customFormat="1" ht="49.5" customHeight="1" thickBot="1">
      <c r="B22" s="261"/>
      <c r="C22" s="2302" t="s">
        <v>108</v>
      </c>
      <c r="D22" s="3215"/>
      <c r="E22" s="3215"/>
      <c r="F22" s="3215"/>
      <c r="G22" s="3215"/>
      <c r="H22" s="3215"/>
      <c r="I22" s="3215"/>
      <c r="J22" s="3215"/>
      <c r="K22" s="3215"/>
      <c r="L22" s="3215"/>
      <c r="M22" s="3215"/>
      <c r="N22" s="3215"/>
      <c r="O22" s="3215"/>
      <c r="P22" s="3215"/>
      <c r="Q22" s="3215"/>
      <c r="R22" s="3215"/>
      <c r="S22" s="3215"/>
      <c r="T22" s="3215"/>
      <c r="U22" s="3215"/>
      <c r="V22" s="3215"/>
      <c r="W22" s="3215"/>
      <c r="X22" s="3215"/>
      <c r="Y22" s="3215"/>
      <c r="Z22" s="3215"/>
      <c r="AA22" s="3215"/>
      <c r="AB22" s="3215"/>
      <c r="AC22" s="3215"/>
      <c r="AD22" s="3215"/>
      <c r="AE22" s="3215"/>
      <c r="AF22" s="3215"/>
      <c r="AG22" s="3215"/>
      <c r="AH22" s="3215"/>
      <c r="AI22" s="3215"/>
      <c r="AJ22" s="3215"/>
      <c r="AK22" s="3215"/>
      <c r="AL22" s="3215"/>
      <c r="AM22" s="3215"/>
      <c r="AN22" s="3215"/>
      <c r="AO22" s="3215"/>
      <c r="AP22" s="3215"/>
      <c r="AQ22" s="3215"/>
      <c r="AR22" s="3215"/>
      <c r="AS22" s="3215"/>
      <c r="AT22" s="3215"/>
      <c r="AU22" s="3215"/>
      <c r="AV22" s="3215"/>
      <c r="AW22" s="3215"/>
      <c r="AX22" s="3215"/>
      <c r="AY22" s="3215"/>
      <c r="AZ22" s="3215"/>
      <c r="BA22" s="3215"/>
      <c r="BB22" s="3215"/>
      <c r="BC22" s="3215"/>
      <c r="BD22" s="3215"/>
      <c r="BE22" s="3215"/>
      <c r="BF22" s="3215"/>
      <c r="BI22" s="2973"/>
    </row>
    <row r="23" spans="2:61" s="27" customFormat="1" ht="49.5" customHeight="1">
      <c r="B23" s="727">
        <v>1</v>
      </c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2974" t="s">
        <v>213</v>
      </c>
      <c r="U23" s="2975"/>
      <c r="V23" s="2976"/>
      <c r="W23" s="2977" t="s">
        <v>179</v>
      </c>
      <c r="X23" s="2944"/>
      <c r="Y23" s="2944"/>
      <c r="Z23" s="2944"/>
      <c r="AA23" s="2944"/>
      <c r="AB23" s="2944"/>
      <c r="AC23" s="2944"/>
      <c r="AD23" s="2944"/>
      <c r="AE23" s="729">
        <v>3</v>
      </c>
      <c r="AF23" s="732">
        <f>AE23*30</f>
        <v>90</v>
      </c>
      <c r="AG23" s="732">
        <f>SUM(AH23:AN23)</f>
        <v>36</v>
      </c>
      <c r="AH23" s="732">
        <v>18</v>
      </c>
      <c r="AI23" s="732"/>
      <c r="AJ23" s="732">
        <v>18</v>
      </c>
      <c r="AK23" s="732"/>
      <c r="AL23" s="732"/>
      <c r="AM23" s="732"/>
      <c r="AN23" s="730"/>
      <c r="AO23" s="1117">
        <f>AF23-AG23</f>
        <v>54</v>
      </c>
      <c r="AP23" s="736"/>
      <c r="AQ23" s="736">
        <v>3</v>
      </c>
      <c r="AR23" s="736">
        <v>3</v>
      </c>
      <c r="AS23" s="736"/>
      <c r="AT23" s="736"/>
      <c r="AU23" s="736"/>
      <c r="AV23" s="736"/>
      <c r="AW23" s="739"/>
      <c r="AX23" s="735">
        <v>2</v>
      </c>
      <c r="AY23" s="736">
        <v>1</v>
      </c>
      <c r="AZ23" s="736">
        <v>1</v>
      </c>
      <c r="BA23" s="738"/>
      <c r="BB23" s="1978"/>
      <c r="BC23" s="741"/>
      <c r="BD23" s="741"/>
      <c r="BE23" s="864"/>
      <c r="BF23" s="1979"/>
      <c r="BI23" s="2973"/>
    </row>
    <row r="24" spans="2:61" s="27" customFormat="1" ht="74.25" customHeight="1" thickBot="1">
      <c r="B24" s="742">
        <v>2</v>
      </c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2873" t="s">
        <v>214</v>
      </c>
      <c r="U24" s="2874"/>
      <c r="V24" s="2875"/>
      <c r="W24" s="2980" t="s">
        <v>179</v>
      </c>
      <c r="X24" s="2981"/>
      <c r="Y24" s="2981"/>
      <c r="Z24" s="2981"/>
      <c r="AA24" s="2981"/>
      <c r="AB24" s="2981"/>
      <c r="AC24" s="2981"/>
      <c r="AD24" s="2981"/>
      <c r="AE24" s="794">
        <v>3</v>
      </c>
      <c r="AF24" s="746">
        <f>AE24*30</f>
        <v>90</v>
      </c>
      <c r="AG24" s="746">
        <f>SUM(AH24:AN24)</f>
        <v>36</v>
      </c>
      <c r="AH24" s="746">
        <v>18</v>
      </c>
      <c r="AI24" s="746"/>
      <c r="AJ24" s="746">
        <v>18</v>
      </c>
      <c r="AK24" s="746"/>
      <c r="AL24" s="746"/>
      <c r="AM24" s="746"/>
      <c r="AN24" s="1138"/>
      <c r="AO24" s="1115">
        <f>AF24-AG24</f>
        <v>54</v>
      </c>
      <c r="AP24" s="787"/>
      <c r="AQ24" s="787">
        <v>4</v>
      </c>
      <c r="AR24" s="787">
        <v>4</v>
      </c>
      <c r="AS24" s="787"/>
      <c r="AT24" s="787"/>
      <c r="AU24" s="787"/>
      <c r="AV24" s="787"/>
      <c r="AW24" s="796"/>
      <c r="AX24" s="797"/>
      <c r="AY24" s="787"/>
      <c r="AZ24" s="787"/>
      <c r="BA24" s="1137"/>
      <c r="BB24" s="1980">
        <v>2</v>
      </c>
      <c r="BC24" s="742">
        <v>1</v>
      </c>
      <c r="BD24" s="742">
        <v>1</v>
      </c>
      <c r="BE24" s="1981"/>
      <c r="BF24" s="1979"/>
      <c r="BI24" s="2973"/>
    </row>
    <row r="25" spans="1:61" s="29" customFormat="1" ht="111.75" customHeight="1" thickBot="1">
      <c r="A25" s="505"/>
      <c r="B25" s="1982">
        <v>3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3215" t="s">
        <v>240</v>
      </c>
      <c r="U25" s="3215"/>
      <c r="V25" s="2938"/>
      <c r="W25" s="3324" t="s">
        <v>269</v>
      </c>
      <c r="X25" s="3324"/>
      <c r="Y25" s="3324"/>
      <c r="Z25" s="3324"/>
      <c r="AA25" s="3324"/>
      <c r="AB25" s="3324"/>
      <c r="AC25" s="3324"/>
      <c r="AD25" s="3324"/>
      <c r="AE25" s="508">
        <v>2</v>
      </c>
      <c r="AF25" s="509">
        <v>60</v>
      </c>
      <c r="AG25" s="745"/>
      <c r="AH25" s="745"/>
      <c r="AI25" s="745"/>
      <c r="AJ25" s="745"/>
      <c r="AK25" s="745"/>
      <c r="AL25" s="745"/>
      <c r="AM25" s="745"/>
      <c r="AN25" s="1141"/>
      <c r="AO25" s="1962">
        <f>AF25-AG25</f>
        <v>60</v>
      </c>
      <c r="AP25" s="479"/>
      <c r="AQ25" s="479" t="s">
        <v>372</v>
      </c>
      <c r="AR25" s="479"/>
      <c r="AS25" s="479"/>
      <c r="AT25" s="479"/>
      <c r="AU25" s="479"/>
      <c r="AV25" s="479"/>
      <c r="AW25" s="480"/>
      <c r="AX25" s="478" t="s">
        <v>231</v>
      </c>
      <c r="AY25" s="479"/>
      <c r="AZ25" s="479"/>
      <c r="BA25" s="511"/>
      <c r="BB25" s="1983"/>
      <c r="BC25" s="485"/>
      <c r="BD25" s="485"/>
      <c r="BE25" s="1984"/>
      <c r="BI25" s="2973"/>
    </row>
    <row r="26" spans="1:57" s="29" customFormat="1" ht="49.5" customHeight="1" thickBot="1">
      <c r="A26" s="505"/>
      <c r="B26" s="3307" t="s">
        <v>148</v>
      </c>
      <c r="C26" s="2365"/>
      <c r="D26" s="2365"/>
      <c r="E26" s="2365"/>
      <c r="F26" s="2365"/>
      <c r="G26" s="2365"/>
      <c r="H26" s="2365"/>
      <c r="I26" s="2365"/>
      <c r="J26" s="2365"/>
      <c r="K26" s="2365"/>
      <c r="L26" s="2365"/>
      <c r="M26" s="2365"/>
      <c r="N26" s="2365"/>
      <c r="O26" s="2365"/>
      <c r="P26" s="2365"/>
      <c r="Q26" s="2365"/>
      <c r="R26" s="2365"/>
      <c r="S26" s="2365"/>
      <c r="T26" s="2366"/>
      <c r="U26" s="2366"/>
      <c r="V26" s="2366"/>
      <c r="W26" s="2365"/>
      <c r="X26" s="2365"/>
      <c r="Y26" s="2365"/>
      <c r="Z26" s="2365"/>
      <c r="AA26" s="2365"/>
      <c r="AB26" s="2365"/>
      <c r="AC26" s="2365"/>
      <c r="AD26" s="2377"/>
      <c r="AE26" s="680">
        <f>SUM(AE23:AE25)</f>
        <v>8</v>
      </c>
      <c r="AF26" s="680">
        <f aca="true" t="shared" si="0" ref="AF26:BE26">SUM(AF23:AF25)</f>
        <v>240</v>
      </c>
      <c r="AG26" s="680">
        <f t="shared" si="0"/>
        <v>72</v>
      </c>
      <c r="AH26" s="680">
        <f t="shared" si="0"/>
        <v>36</v>
      </c>
      <c r="AI26" s="680">
        <f t="shared" si="0"/>
        <v>0</v>
      </c>
      <c r="AJ26" s="680">
        <f t="shared" si="0"/>
        <v>36</v>
      </c>
      <c r="AK26" s="680">
        <f t="shared" si="0"/>
        <v>0</v>
      </c>
      <c r="AL26" s="680">
        <f t="shared" si="0"/>
        <v>0</v>
      </c>
      <c r="AM26" s="680">
        <f t="shared" si="0"/>
        <v>0</v>
      </c>
      <c r="AN26" s="680">
        <f t="shared" si="0"/>
        <v>0</v>
      </c>
      <c r="AO26" s="680">
        <f t="shared" si="0"/>
        <v>168</v>
      </c>
      <c r="AP26" s="680">
        <f t="shared" si="0"/>
        <v>0</v>
      </c>
      <c r="AQ26" s="680" t="s">
        <v>373</v>
      </c>
      <c r="AR26" s="680">
        <v>2</v>
      </c>
      <c r="AS26" s="680">
        <f t="shared" si="0"/>
        <v>0</v>
      </c>
      <c r="AT26" s="680">
        <f t="shared" si="0"/>
        <v>0</v>
      </c>
      <c r="AU26" s="680">
        <f t="shared" si="0"/>
        <v>0</v>
      </c>
      <c r="AV26" s="680">
        <f t="shared" si="0"/>
        <v>0</v>
      </c>
      <c r="AW26" s="1985">
        <f t="shared" si="0"/>
        <v>0</v>
      </c>
      <c r="AX26" s="680">
        <f t="shared" si="0"/>
        <v>2</v>
      </c>
      <c r="AY26" s="680">
        <f t="shared" si="0"/>
        <v>1</v>
      </c>
      <c r="AZ26" s="680">
        <f t="shared" si="0"/>
        <v>1</v>
      </c>
      <c r="BA26" s="680">
        <f t="shared" si="0"/>
        <v>0</v>
      </c>
      <c r="BB26" s="1986">
        <f t="shared" si="0"/>
        <v>2</v>
      </c>
      <c r="BC26" s="680">
        <f t="shared" si="0"/>
        <v>1</v>
      </c>
      <c r="BD26" s="680">
        <f t="shared" si="0"/>
        <v>1</v>
      </c>
      <c r="BE26" s="680">
        <f t="shared" si="0"/>
        <v>0</v>
      </c>
    </row>
    <row r="27" spans="1:57" s="29" customFormat="1" ht="49.5" customHeight="1" thickBot="1">
      <c r="A27" s="505"/>
      <c r="B27" s="2301" t="s">
        <v>109</v>
      </c>
      <c r="C27" s="2302"/>
      <c r="D27" s="2302"/>
      <c r="E27" s="2302"/>
      <c r="F27" s="2302"/>
      <c r="G27" s="2302"/>
      <c r="H27" s="2302"/>
      <c r="I27" s="2302"/>
      <c r="J27" s="2302"/>
      <c r="K27" s="2302"/>
      <c r="L27" s="2302"/>
      <c r="M27" s="2302"/>
      <c r="N27" s="2302"/>
      <c r="O27" s="2302"/>
      <c r="P27" s="2302"/>
      <c r="Q27" s="2302"/>
      <c r="R27" s="2302"/>
      <c r="S27" s="2302"/>
      <c r="T27" s="2302"/>
      <c r="U27" s="2302"/>
      <c r="V27" s="2302"/>
      <c r="W27" s="2302"/>
      <c r="X27" s="2302"/>
      <c r="Y27" s="2302"/>
      <c r="Z27" s="2302"/>
      <c r="AA27" s="2302"/>
      <c r="AB27" s="2302"/>
      <c r="AC27" s="2302"/>
      <c r="AD27" s="2302"/>
      <c r="AE27" s="2302"/>
      <c r="AF27" s="2302"/>
      <c r="AG27" s="2302"/>
      <c r="AH27" s="2302"/>
      <c r="AI27" s="2302"/>
      <c r="AJ27" s="2302"/>
      <c r="AK27" s="2302"/>
      <c r="AL27" s="2302"/>
      <c r="AM27" s="2302"/>
      <c r="AN27" s="2302"/>
      <c r="AO27" s="2302"/>
      <c r="AP27" s="2971"/>
      <c r="AQ27" s="2302"/>
      <c r="AR27" s="2302"/>
      <c r="AS27" s="2302"/>
      <c r="AT27" s="2302"/>
      <c r="AU27" s="2302"/>
      <c r="AV27" s="2302"/>
      <c r="AW27" s="2302"/>
      <c r="AX27" s="2302"/>
      <c r="AY27" s="2302"/>
      <c r="AZ27" s="2302"/>
      <c r="BA27" s="2302"/>
      <c r="BB27" s="2302"/>
      <c r="BC27" s="2302"/>
      <c r="BD27" s="2302"/>
      <c r="BE27" s="2303"/>
    </row>
    <row r="28" spans="1:60" s="29" customFormat="1" ht="88.5" customHeight="1">
      <c r="A28" s="505"/>
      <c r="B28" s="506">
        <v>4</v>
      </c>
      <c r="C28" s="1987"/>
      <c r="D28" s="1987"/>
      <c r="E28" s="1987"/>
      <c r="F28" s="1987"/>
      <c r="G28" s="1987"/>
      <c r="H28" s="1987"/>
      <c r="I28" s="1987"/>
      <c r="J28" s="1987"/>
      <c r="K28" s="1987"/>
      <c r="L28" s="1987"/>
      <c r="M28" s="1987"/>
      <c r="N28" s="1987"/>
      <c r="O28" s="1987"/>
      <c r="P28" s="1987"/>
      <c r="Q28" s="1987"/>
      <c r="R28" s="1987"/>
      <c r="S28" s="1987"/>
      <c r="T28" s="3321" t="s">
        <v>374</v>
      </c>
      <c r="U28" s="3322"/>
      <c r="V28" s="3215"/>
      <c r="W28" s="3105"/>
      <c r="X28" s="3323"/>
      <c r="Y28" s="3323"/>
      <c r="Z28" s="3323"/>
      <c r="AA28" s="3323"/>
      <c r="AB28" s="3323"/>
      <c r="AC28" s="3323"/>
      <c r="AD28" s="515"/>
      <c r="AE28" s="1988"/>
      <c r="AF28" s="1989"/>
      <c r="AG28" s="1990"/>
      <c r="AH28" s="1990"/>
      <c r="AI28" s="1990"/>
      <c r="AJ28" s="1990"/>
      <c r="AK28" s="1990"/>
      <c r="AL28" s="1991"/>
      <c r="AM28" s="1991"/>
      <c r="AN28" s="1991"/>
      <c r="AO28" s="1992"/>
      <c r="AP28" s="1993"/>
      <c r="AQ28" s="1994"/>
      <c r="AR28" s="1994"/>
      <c r="AS28" s="1994"/>
      <c r="AT28" s="1995"/>
      <c r="AU28" s="1994"/>
      <c r="AV28" s="1994"/>
      <c r="AW28" s="1996"/>
      <c r="AX28" s="1997"/>
      <c r="AY28" s="1994"/>
      <c r="AZ28" s="1994"/>
      <c r="BA28" s="1994"/>
      <c r="BB28" s="1993"/>
      <c r="BC28" s="1994"/>
      <c r="BD28" s="1994"/>
      <c r="BE28" s="1998"/>
      <c r="BF28" s="1005"/>
      <c r="BG28" s="1005"/>
      <c r="BH28" s="1005"/>
    </row>
    <row r="29" spans="1:60" s="29" customFormat="1" ht="88.5" customHeight="1">
      <c r="A29" s="505"/>
      <c r="B29" s="803">
        <v>5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2876" t="s">
        <v>215</v>
      </c>
      <c r="U29" s="2877"/>
      <c r="V29" s="2878"/>
      <c r="W29" s="2870" t="s">
        <v>187</v>
      </c>
      <c r="X29" s="2871"/>
      <c r="Y29" s="2871"/>
      <c r="Z29" s="2871"/>
      <c r="AA29" s="2871"/>
      <c r="AB29" s="2871"/>
      <c r="AC29" s="2871"/>
      <c r="AD29" s="2872"/>
      <c r="AE29" s="754">
        <v>4.5</v>
      </c>
      <c r="AF29" s="755">
        <f>AE29*30</f>
        <v>135</v>
      </c>
      <c r="AG29" s="756">
        <f>SUM(AH29:AN29)</f>
        <v>72</v>
      </c>
      <c r="AH29" s="757">
        <v>36</v>
      </c>
      <c r="AI29" s="757"/>
      <c r="AJ29" s="757">
        <v>18</v>
      </c>
      <c r="AK29" s="757"/>
      <c r="AL29" s="758">
        <v>18</v>
      </c>
      <c r="AM29" s="758"/>
      <c r="AN29" s="758"/>
      <c r="AO29" s="759">
        <f>AF29-AG29</f>
        <v>63</v>
      </c>
      <c r="AP29" s="760">
        <v>4</v>
      </c>
      <c r="AQ29" s="760"/>
      <c r="AR29" s="760"/>
      <c r="AS29" s="760"/>
      <c r="AT29" s="761"/>
      <c r="AU29" s="760">
        <v>4</v>
      </c>
      <c r="AV29" s="760"/>
      <c r="AW29" s="762"/>
      <c r="AX29" s="763"/>
      <c r="AY29" s="760"/>
      <c r="AZ29" s="760"/>
      <c r="BA29" s="760"/>
      <c r="BB29" s="764">
        <v>4</v>
      </c>
      <c r="BC29" s="765">
        <v>2</v>
      </c>
      <c r="BD29" s="765">
        <v>1</v>
      </c>
      <c r="BE29" s="866">
        <v>1</v>
      </c>
      <c r="BF29" s="1005"/>
      <c r="BG29" s="1005"/>
      <c r="BH29" s="1999"/>
    </row>
    <row r="30" spans="1:57" s="29" customFormat="1" ht="88.5" customHeight="1" thickBot="1">
      <c r="A30" s="505"/>
      <c r="B30" s="484">
        <v>6</v>
      </c>
      <c r="C30" s="2000"/>
      <c r="D30" s="2000"/>
      <c r="E30" s="2000"/>
      <c r="F30" s="2000"/>
      <c r="G30" s="2000"/>
      <c r="H30" s="2000"/>
      <c r="I30" s="2000"/>
      <c r="J30" s="2000"/>
      <c r="K30" s="2000"/>
      <c r="L30" s="2000"/>
      <c r="M30" s="2000"/>
      <c r="N30" s="2000"/>
      <c r="O30" s="2000"/>
      <c r="P30" s="2000"/>
      <c r="Q30" s="2000"/>
      <c r="R30" s="2000"/>
      <c r="S30" s="2001"/>
      <c r="T30" s="3308" t="s">
        <v>244</v>
      </c>
      <c r="U30" s="3309"/>
      <c r="V30" s="3310"/>
      <c r="W30" s="3311" t="s">
        <v>193</v>
      </c>
      <c r="X30" s="3312"/>
      <c r="Y30" s="3312"/>
      <c r="Z30" s="3312"/>
      <c r="AA30" s="3312"/>
      <c r="AB30" s="3312"/>
      <c r="AC30" s="3313"/>
      <c r="AD30" s="2002"/>
      <c r="AE30" s="509">
        <v>4</v>
      </c>
      <c r="AF30" s="2003">
        <v>120</v>
      </c>
      <c r="AG30" s="2004">
        <v>63</v>
      </c>
      <c r="AH30" s="509">
        <v>36</v>
      </c>
      <c r="AI30" s="509"/>
      <c r="AJ30" s="509">
        <v>18</v>
      </c>
      <c r="AK30" s="509"/>
      <c r="AL30" s="509">
        <v>9</v>
      </c>
      <c r="AM30" s="509"/>
      <c r="AN30" s="510"/>
      <c r="AO30" s="2005">
        <v>57</v>
      </c>
      <c r="AP30" s="478"/>
      <c r="AQ30" s="479">
        <v>3</v>
      </c>
      <c r="AR30" s="479"/>
      <c r="AS30" s="479"/>
      <c r="AT30" s="479"/>
      <c r="AU30" s="479">
        <v>3</v>
      </c>
      <c r="AV30" s="479"/>
      <c r="AW30" s="511"/>
      <c r="AX30" s="478">
        <v>3.5</v>
      </c>
      <c r="AY30" s="479">
        <v>2</v>
      </c>
      <c r="AZ30" s="479">
        <v>1</v>
      </c>
      <c r="BA30" s="480">
        <v>0.5</v>
      </c>
      <c r="BB30" s="478"/>
      <c r="BC30" s="479"/>
      <c r="BD30" s="479"/>
      <c r="BE30" s="511"/>
    </row>
    <row r="31" spans="1:57" s="29" customFormat="1" ht="49.5" customHeight="1" thickBot="1">
      <c r="A31" s="2006"/>
      <c r="B31" s="3314" t="s">
        <v>149</v>
      </c>
      <c r="C31" s="3315"/>
      <c r="D31" s="3315"/>
      <c r="E31" s="3315"/>
      <c r="F31" s="3315"/>
      <c r="G31" s="3315"/>
      <c r="H31" s="3315"/>
      <c r="I31" s="3315"/>
      <c r="J31" s="3315"/>
      <c r="K31" s="3315"/>
      <c r="L31" s="3315"/>
      <c r="M31" s="3315"/>
      <c r="N31" s="3315"/>
      <c r="O31" s="3315"/>
      <c r="P31" s="3315"/>
      <c r="Q31" s="3315"/>
      <c r="R31" s="3315"/>
      <c r="S31" s="3315"/>
      <c r="T31" s="3315"/>
      <c r="U31" s="3315"/>
      <c r="V31" s="3315"/>
      <c r="W31" s="3315"/>
      <c r="X31" s="3315"/>
      <c r="Y31" s="3315"/>
      <c r="Z31" s="3315"/>
      <c r="AA31" s="3315"/>
      <c r="AB31" s="3315"/>
      <c r="AC31" s="3315"/>
      <c r="AD31" s="3316"/>
      <c r="AE31" s="2007">
        <f>SUM(AE28:AE30)</f>
        <v>8.5</v>
      </c>
      <c r="AF31" s="2007">
        <f aca="true" t="shared" si="1" ref="AF31:BE31">SUM(AF28:AF30)</f>
        <v>255</v>
      </c>
      <c r="AG31" s="2007">
        <f t="shared" si="1"/>
        <v>135</v>
      </c>
      <c r="AH31" s="2007">
        <f t="shared" si="1"/>
        <v>72</v>
      </c>
      <c r="AI31" s="2007">
        <f t="shared" si="1"/>
        <v>0</v>
      </c>
      <c r="AJ31" s="2007">
        <f t="shared" si="1"/>
        <v>36</v>
      </c>
      <c r="AK31" s="2007">
        <f t="shared" si="1"/>
        <v>0</v>
      </c>
      <c r="AL31" s="2007">
        <f t="shared" si="1"/>
        <v>27</v>
      </c>
      <c r="AM31" s="2007">
        <f t="shared" si="1"/>
        <v>0</v>
      </c>
      <c r="AN31" s="2007">
        <f t="shared" si="1"/>
        <v>0</v>
      </c>
      <c r="AO31" s="2007">
        <f t="shared" si="1"/>
        <v>120</v>
      </c>
      <c r="AP31" s="2007">
        <v>1</v>
      </c>
      <c r="AQ31" s="2007">
        <v>1</v>
      </c>
      <c r="AR31" s="2007">
        <v>0</v>
      </c>
      <c r="AS31" s="2007">
        <v>0</v>
      </c>
      <c r="AT31" s="2007">
        <v>0</v>
      </c>
      <c r="AU31" s="2007">
        <v>2</v>
      </c>
      <c r="AV31" s="2007">
        <v>0</v>
      </c>
      <c r="AW31" s="2007">
        <v>0</v>
      </c>
      <c r="AX31" s="2007">
        <f t="shared" si="1"/>
        <v>3.5</v>
      </c>
      <c r="AY31" s="2007">
        <f t="shared" si="1"/>
        <v>2</v>
      </c>
      <c r="AZ31" s="2007">
        <f t="shared" si="1"/>
        <v>1</v>
      </c>
      <c r="BA31" s="2007">
        <f t="shared" si="1"/>
        <v>0.5</v>
      </c>
      <c r="BB31" s="2007">
        <f t="shared" si="1"/>
        <v>4</v>
      </c>
      <c r="BC31" s="2007">
        <f t="shared" si="1"/>
        <v>2</v>
      </c>
      <c r="BD31" s="2007">
        <f t="shared" si="1"/>
        <v>1</v>
      </c>
      <c r="BE31" s="2007">
        <f t="shared" si="1"/>
        <v>1</v>
      </c>
    </row>
    <row r="32" spans="1:57" s="29" customFormat="1" ht="49.5" customHeight="1" thickBot="1">
      <c r="A32" s="259"/>
      <c r="B32" s="2301" t="s">
        <v>375</v>
      </c>
      <c r="C32" s="2302"/>
      <c r="D32" s="2302"/>
      <c r="E32" s="2302"/>
      <c r="F32" s="2302"/>
      <c r="G32" s="2302"/>
      <c r="H32" s="2302"/>
      <c r="I32" s="2302"/>
      <c r="J32" s="2302"/>
      <c r="K32" s="2302"/>
      <c r="L32" s="2302"/>
      <c r="M32" s="2302"/>
      <c r="N32" s="2302"/>
      <c r="O32" s="2302"/>
      <c r="P32" s="2302"/>
      <c r="Q32" s="2302"/>
      <c r="R32" s="2302"/>
      <c r="S32" s="2302"/>
      <c r="T32" s="2302"/>
      <c r="U32" s="2302"/>
      <c r="V32" s="2302"/>
      <c r="W32" s="2302"/>
      <c r="X32" s="2302"/>
      <c r="Y32" s="2302"/>
      <c r="Z32" s="2302"/>
      <c r="AA32" s="2302"/>
      <c r="AB32" s="2302"/>
      <c r="AC32" s="2302"/>
      <c r="AD32" s="2302"/>
      <c r="AE32" s="2302"/>
      <c r="AF32" s="2302"/>
      <c r="AG32" s="2302"/>
      <c r="AH32" s="2302"/>
      <c r="AI32" s="2302"/>
      <c r="AJ32" s="2302"/>
      <c r="AK32" s="2302"/>
      <c r="AL32" s="2302"/>
      <c r="AM32" s="2302"/>
      <c r="AN32" s="2302"/>
      <c r="AO32" s="2302"/>
      <c r="AP32" s="2971"/>
      <c r="AQ32" s="2302"/>
      <c r="AR32" s="2302"/>
      <c r="AS32" s="2302"/>
      <c r="AT32" s="2302"/>
      <c r="AU32" s="2302"/>
      <c r="AV32" s="2302"/>
      <c r="AW32" s="2302"/>
      <c r="AX32" s="2302"/>
      <c r="AY32" s="2302"/>
      <c r="AZ32" s="2302"/>
      <c r="BA32" s="2302"/>
      <c r="BB32" s="2302"/>
      <c r="BC32" s="2302"/>
      <c r="BD32" s="2302"/>
      <c r="BE32" s="2303"/>
    </row>
    <row r="33" spans="1:60" s="29" customFormat="1" ht="51" customHeight="1" thickBot="1">
      <c r="A33" s="505"/>
      <c r="B33" s="506">
        <v>7</v>
      </c>
      <c r="C33" s="1987"/>
      <c r="D33" s="1987"/>
      <c r="E33" s="1987"/>
      <c r="F33" s="1987"/>
      <c r="G33" s="1987"/>
      <c r="H33" s="1987"/>
      <c r="I33" s="1987"/>
      <c r="J33" s="1987"/>
      <c r="K33" s="1987"/>
      <c r="L33" s="1987"/>
      <c r="M33" s="1987"/>
      <c r="N33" s="1987"/>
      <c r="O33" s="1987"/>
      <c r="P33" s="1987"/>
      <c r="Q33" s="1987"/>
      <c r="R33" s="1987"/>
      <c r="S33" s="1987"/>
      <c r="T33" s="3317" t="s">
        <v>376</v>
      </c>
      <c r="U33" s="3318"/>
      <c r="V33" s="3319"/>
      <c r="W33" s="3122"/>
      <c r="X33" s="3320"/>
      <c r="Y33" s="3320"/>
      <c r="Z33" s="3320"/>
      <c r="AA33" s="3320"/>
      <c r="AB33" s="3320"/>
      <c r="AC33" s="3320"/>
      <c r="AD33" s="2008"/>
      <c r="AE33" s="2009"/>
      <c r="AF33" s="2010"/>
      <c r="AG33" s="226"/>
      <c r="AH33" s="226"/>
      <c r="AI33" s="226"/>
      <c r="AJ33" s="226"/>
      <c r="AK33" s="226"/>
      <c r="AL33" s="227"/>
      <c r="AM33" s="227"/>
      <c r="AN33" s="227"/>
      <c r="AO33" s="681"/>
      <c r="AP33" s="492"/>
      <c r="AQ33" s="228"/>
      <c r="AR33" s="228"/>
      <c r="AS33" s="228"/>
      <c r="AT33" s="230"/>
      <c r="AU33" s="228"/>
      <c r="AV33" s="228"/>
      <c r="AW33" s="491"/>
      <c r="AX33" s="2011"/>
      <c r="AY33" s="228"/>
      <c r="AZ33" s="228"/>
      <c r="BA33" s="228"/>
      <c r="BB33" s="492"/>
      <c r="BC33" s="228"/>
      <c r="BD33" s="228"/>
      <c r="BE33" s="229"/>
      <c r="BF33" s="1005"/>
      <c r="BG33" s="1005"/>
      <c r="BH33" s="1005"/>
    </row>
    <row r="34" spans="1:57" s="29" customFormat="1" ht="49.5" customHeight="1" thickBot="1">
      <c r="A34" s="2006"/>
      <c r="B34" s="3293" t="s">
        <v>150</v>
      </c>
      <c r="C34" s="3294"/>
      <c r="D34" s="3294"/>
      <c r="E34" s="3294"/>
      <c r="F34" s="3294"/>
      <c r="G34" s="3294"/>
      <c r="H34" s="3294"/>
      <c r="I34" s="3294"/>
      <c r="J34" s="3294"/>
      <c r="K34" s="3294"/>
      <c r="L34" s="3294"/>
      <c r="M34" s="3294"/>
      <c r="N34" s="3294"/>
      <c r="O34" s="3294"/>
      <c r="P34" s="3294"/>
      <c r="Q34" s="3294"/>
      <c r="R34" s="3294"/>
      <c r="S34" s="3294"/>
      <c r="T34" s="3295"/>
      <c r="U34" s="3295"/>
      <c r="V34" s="3295"/>
      <c r="W34" s="3295"/>
      <c r="X34" s="3295"/>
      <c r="Y34" s="3295"/>
      <c r="Z34" s="3295"/>
      <c r="AA34" s="3295"/>
      <c r="AB34" s="3295"/>
      <c r="AC34" s="3295"/>
      <c r="AD34" s="3296"/>
      <c r="AE34" s="2012">
        <f aca="true" t="shared" si="2" ref="AE34:AO34">SUM(AE33:AE33)</f>
        <v>0</v>
      </c>
      <c r="AF34" s="2013">
        <f t="shared" si="2"/>
        <v>0</v>
      </c>
      <c r="AG34" s="2013">
        <f t="shared" si="2"/>
        <v>0</v>
      </c>
      <c r="AH34" s="2013">
        <f t="shared" si="2"/>
        <v>0</v>
      </c>
      <c r="AI34" s="2013">
        <f t="shared" si="2"/>
        <v>0</v>
      </c>
      <c r="AJ34" s="2013">
        <f t="shared" si="2"/>
        <v>0</v>
      </c>
      <c r="AK34" s="2013">
        <f t="shared" si="2"/>
        <v>0</v>
      </c>
      <c r="AL34" s="2013">
        <f t="shared" si="2"/>
        <v>0</v>
      </c>
      <c r="AM34" s="2013">
        <f t="shared" si="2"/>
        <v>0</v>
      </c>
      <c r="AN34" s="2013">
        <f t="shared" si="2"/>
        <v>0</v>
      </c>
      <c r="AO34" s="2014">
        <f t="shared" si="2"/>
        <v>0</v>
      </c>
      <c r="AP34" s="2015">
        <v>0</v>
      </c>
      <c r="AQ34" s="2015">
        <v>0</v>
      </c>
      <c r="AR34" s="2015">
        <v>0</v>
      </c>
      <c r="AS34" s="2015">
        <v>0</v>
      </c>
      <c r="AT34" s="2015">
        <v>0</v>
      </c>
      <c r="AU34" s="2015">
        <v>0</v>
      </c>
      <c r="AV34" s="2015">
        <v>0</v>
      </c>
      <c r="AW34" s="2014">
        <v>0</v>
      </c>
      <c r="AX34" s="2016">
        <f aca="true" t="shared" si="3" ref="AX34:BE34">SUM(AX33:AX33)</f>
        <v>0</v>
      </c>
      <c r="AY34" s="2015">
        <f t="shared" si="3"/>
        <v>0</v>
      </c>
      <c r="AZ34" s="2015">
        <f t="shared" si="3"/>
        <v>0</v>
      </c>
      <c r="BA34" s="2013">
        <f t="shared" si="3"/>
        <v>0</v>
      </c>
      <c r="BB34" s="2017">
        <f t="shared" si="3"/>
        <v>0</v>
      </c>
      <c r="BC34" s="2015">
        <f t="shared" si="3"/>
        <v>0</v>
      </c>
      <c r="BD34" s="2015">
        <f t="shared" si="3"/>
        <v>0</v>
      </c>
      <c r="BE34" s="2018">
        <f t="shared" si="3"/>
        <v>0</v>
      </c>
    </row>
    <row r="35" spans="1:57" s="29" customFormat="1" ht="49.5" customHeight="1" thickBot="1">
      <c r="A35" s="2019"/>
      <c r="B35" s="2301" t="s">
        <v>377</v>
      </c>
      <c r="C35" s="2302"/>
      <c r="D35" s="2302"/>
      <c r="E35" s="2302"/>
      <c r="F35" s="2302"/>
      <c r="G35" s="2302"/>
      <c r="H35" s="2302"/>
      <c r="I35" s="2302"/>
      <c r="J35" s="2302"/>
      <c r="K35" s="2302"/>
      <c r="L35" s="2302"/>
      <c r="M35" s="2302"/>
      <c r="N35" s="2302"/>
      <c r="O35" s="2302"/>
      <c r="P35" s="2302"/>
      <c r="Q35" s="2302"/>
      <c r="R35" s="2302"/>
      <c r="S35" s="2302"/>
      <c r="T35" s="2302"/>
      <c r="U35" s="2302"/>
      <c r="V35" s="2302"/>
      <c r="W35" s="2302"/>
      <c r="X35" s="2302"/>
      <c r="Y35" s="2302"/>
      <c r="Z35" s="2302"/>
      <c r="AA35" s="2302"/>
      <c r="AB35" s="2302"/>
      <c r="AC35" s="2302"/>
      <c r="AD35" s="2302"/>
      <c r="AE35" s="2302"/>
      <c r="AF35" s="2302"/>
      <c r="AG35" s="2302"/>
      <c r="AH35" s="2302"/>
      <c r="AI35" s="2302"/>
      <c r="AJ35" s="2302"/>
      <c r="AK35" s="2302"/>
      <c r="AL35" s="2302"/>
      <c r="AM35" s="2302"/>
      <c r="AN35" s="2302"/>
      <c r="AO35" s="2302"/>
      <c r="AP35" s="2302"/>
      <c r="AQ35" s="2302"/>
      <c r="AR35" s="2302"/>
      <c r="AS35" s="2302"/>
      <c r="AT35" s="2302"/>
      <c r="AU35" s="2302"/>
      <c r="AV35" s="2302"/>
      <c r="AW35" s="2302"/>
      <c r="AX35" s="2302"/>
      <c r="AY35" s="2302"/>
      <c r="AZ35" s="2302"/>
      <c r="BA35" s="2302"/>
      <c r="BB35" s="2302"/>
      <c r="BC35" s="2302"/>
      <c r="BD35" s="2302"/>
      <c r="BE35" s="2303"/>
    </row>
    <row r="36" spans="1:60" s="331" customFormat="1" ht="54" customHeight="1">
      <c r="A36" s="2020"/>
      <c r="B36" s="803">
        <v>8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2656" t="s">
        <v>378</v>
      </c>
      <c r="U36" s="2657"/>
      <c r="V36" s="2658"/>
      <c r="W36" s="2946"/>
      <c r="X36" s="2947"/>
      <c r="Y36" s="2947"/>
      <c r="Z36" s="2947"/>
      <c r="AA36" s="2947"/>
      <c r="AB36" s="2947"/>
      <c r="AC36" s="2947"/>
      <c r="AD36" s="2948"/>
      <c r="AE36" s="754"/>
      <c r="AF36" s="755"/>
      <c r="AG36" s="756"/>
      <c r="AH36" s="757"/>
      <c r="AI36" s="2021"/>
      <c r="AJ36" s="757"/>
      <c r="AK36" s="2021"/>
      <c r="AL36" s="2022"/>
      <c r="AM36" s="2022"/>
      <c r="AN36" s="2022"/>
      <c r="AO36" s="759"/>
      <c r="AP36" s="778"/>
      <c r="AQ36" s="760"/>
      <c r="AR36" s="779"/>
      <c r="AS36" s="779"/>
      <c r="AT36" s="761"/>
      <c r="AU36" s="760"/>
      <c r="AV36" s="760"/>
      <c r="AW36" s="2023"/>
      <c r="AX36" s="2024"/>
      <c r="AY36" s="779"/>
      <c r="AZ36" s="779"/>
      <c r="BA36" s="2025"/>
      <c r="BB36" s="778"/>
      <c r="BC36" s="779"/>
      <c r="BD36" s="779"/>
      <c r="BE36" s="2025"/>
      <c r="BG36" s="1005"/>
      <c r="BH36" s="3297"/>
    </row>
    <row r="37" spans="1:60" s="331" customFormat="1" ht="54" customHeight="1">
      <c r="A37" s="2020"/>
      <c r="B37" s="2026">
        <v>9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3298" t="s">
        <v>223</v>
      </c>
      <c r="U37" s="3299"/>
      <c r="V37" s="3300"/>
      <c r="W37" s="2946" t="s">
        <v>224</v>
      </c>
      <c r="X37" s="2947"/>
      <c r="Y37" s="2947"/>
      <c r="Z37" s="2947"/>
      <c r="AA37" s="2947"/>
      <c r="AB37" s="2947"/>
      <c r="AC37" s="2947"/>
      <c r="AD37" s="2948"/>
      <c r="AE37" s="909">
        <v>2</v>
      </c>
      <c r="AF37" s="1945">
        <v>60</v>
      </c>
      <c r="AG37" s="928">
        <v>36</v>
      </c>
      <c r="AH37" s="897">
        <v>18</v>
      </c>
      <c r="AI37" s="897"/>
      <c r="AJ37" s="897">
        <v>18</v>
      </c>
      <c r="AK37" s="897"/>
      <c r="AL37" s="898"/>
      <c r="AM37" s="898"/>
      <c r="AN37" s="898"/>
      <c r="AO37" s="812">
        <v>24</v>
      </c>
      <c r="AP37" s="900"/>
      <c r="AQ37" s="901">
        <v>4</v>
      </c>
      <c r="AR37" s="901"/>
      <c r="AS37" s="901"/>
      <c r="AT37" s="900"/>
      <c r="AU37" s="901"/>
      <c r="AV37" s="901"/>
      <c r="AW37" s="902"/>
      <c r="AX37" s="834"/>
      <c r="AY37" s="787"/>
      <c r="AZ37" s="787"/>
      <c r="BA37" s="1137"/>
      <c r="BB37" s="797">
        <v>2</v>
      </c>
      <c r="BC37" s="787">
        <v>1</v>
      </c>
      <c r="BD37" s="787">
        <v>1</v>
      </c>
      <c r="BE37" s="1137"/>
      <c r="BG37" s="1005"/>
      <c r="BH37" s="3297"/>
    </row>
    <row r="38" spans="1:60" s="29" customFormat="1" ht="74.25" customHeight="1" thickBot="1">
      <c r="A38" s="505"/>
      <c r="B38" s="1982">
        <v>10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3301" t="s">
        <v>247</v>
      </c>
      <c r="U38" s="3302"/>
      <c r="V38" s="3303"/>
      <c r="W38" s="3304" t="s">
        <v>202</v>
      </c>
      <c r="X38" s="3305"/>
      <c r="Y38" s="3305"/>
      <c r="Z38" s="3305"/>
      <c r="AA38" s="3305"/>
      <c r="AB38" s="3305"/>
      <c r="AC38" s="3305"/>
      <c r="AD38" s="3306"/>
      <c r="AE38" s="508">
        <v>2.5</v>
      </c>
      <c r="AF38" s="2003">
        <f>AE38*30</f>
        <v>75</v>
      </c>
      <c r="AG38" s="2027">
        <v>54</v>
      </c>
      <c r="AH38" s="2028"/>
      <c r="AI38" s="2028"/>
      <c r="AJ38" s="2028">
        <v>54</v>
      </c>
      <c r="AK38" s="2028"/>
      <c r="AL38" s="2029"/>
      <c r="AM38" s="2029"/>
      <c r="AN38" s="2029"/>
      <c r="AO38" s="2030">
        <f>AF38-AG38</f>
        <v>21</v>
      </c>
      <c r="AP38" s="2031"/>
      <c r="AQ38" s="2032">
        <v>4</v>
      </c>
      <c r="AR38" s="2032"/>
      <c r="AS38" s="2032"/>
      <c r="AT38" s="592"/>
      <c r="AU38" s="479"/>
      <c r="AV38" s="479"/>
      <c r="AW38" s="511">
        <v>3</v>
      </c>
      <c r="AX38" s="2033">
        <v>2</v>
      </c>
      <c r="AY38" s="2034"/>
      <c r="AZ38" s="2034">
        <v>2</v>
      </c>
      <c r="BA38" s="2035"/>
      <c r="BB38" s="2036">
        <v>1</v>
      </c>
      <c r="BC38" s="2034"/>
      <c r="BD38" s="2034">
        <v>1</v>
      </c>
      <c r="BE38" s="2035"/>
      <c r="BG38" s="1005"/>
      <c r="BH38" s="3297"/>
    </row>
    <row r="39" spans="1:67" s="30" customFormat="1" ht="49.5" customHeight="1" thickBot="1">
      <c r="A39" s="260"/>
      <c r="B39" s="3307" t="s">
        <v>151</v>
      </c>
      <c r="C39" s="2365"/>
      <c r="D39" s="2365"/>
      <c r="E39" s="2365"/>
      <c r="F39" s="2365"/>
      <c r="G39" s="2365"/>
      <c r="H39" s="2365"/>
      <c r="I39" s="2365"/>
      <c r="J39" s="2365"/>
      <c r="K39" s="2365"/>
      <c r="L39" s="2365"/>
      <c r="M39" s="2365"/>
      <c r="N39" s="2365"/>
      <c r="O39" s="2365"/>
      <c r="P39" s="2365"/>
      <c r="Q39" s="2365"/>
      <c r="R39" s="2365"/>
      <c r="S39" s="2365"/>
      <c r="T39" s="2365"/>
      <c r="U39" s="2365"/>
      <c r="V39" s="2365"/>
      <c r="W39" s="2365"/>
      <c r="X39" s="2365"/>
      <c r="Y39" s="2365"/>
      <c r="Z39" s="2365"/>
      <c r="AA39" s="2365"/>
      <c r="AB39" s="2365"/>
      <c r="AC39" s="2365"/>
      <c r="AD39" s="2377"/>
      <c r="AE39" s="2037">
        <f>SUM(AE36:AE38)</f>
        <v>4.5</v>
      </c>
      <c r="AF39" s="2037">
        <f aca="true" t="shared" si="4" ref="AF39:BE39">SUM(AF36:AF38)</f>
        <v>135</v>
      </c>
      <c r="AG39" s="2037">
        <f t="shared" si="4"/>
        <v>90</v>
      </c>
      <c r="AH39" s="2037">
        <f t="shared" si="4"/>
        <v>18</v>
      </c>
      <c r="AI39" s="2037">
        <f t="shared" si="4"/>
        <v>0</v>
      </c>
      <c r="AJ39" s="2037">
        <f t="shared" si="4"/>
        <v>72</v>
      </c>
      <c r="AK39" s="2037">
        <f t="shared" si="4"/>
        <v>0</v>
      </c>
      <c r="AL39" s="2037">
        <f t="shared" si="4"/>
        <v>0</v>
      </c>
      <c r="AM39" s="2037">
        <f t="shared" si="4"/>
        <v>0</v>
      </c>
      <c r="AN39" s="2037">
        <f t="shared" si="4"/>
        <v>0</v>
      </c>
      <c r="AO39" s="2037">
        <f t="shared" si="4"/>
        <v>45</v>
      </c>
      <c r="AP39" s="2037">
        <v>0</v>
      </c>
      <c r="AQ39" s="2037">
        <v>2</v>
      </c>
      <c r="AR39" s="2037">
        <v>0</v>
      </c>
      <c r="AS39" s="2037">
        <v>0</v>
      </c>
      <c r="AT39" s="2037">
        <v>0</v>
      </c>
      <c r="AU39" s="2037">
        <v>0</v>
      </c>
      <c r="AV39" s="2037">
        <v>0</v>
      </c>
      <c r="AW39" s="2037">
        <v>1</v>
      </c>
      <c r="AX39" s="2037">
        <f t="shared" si="4"/>
        <v>2</v>
      </c>
      <c r="AY39" s="2037">
        <f t="shared" si="4"/>
        <v>0</v>
      </c>
      <c r="AZ39" s="2037">
        <f t="shared" si="4"/>
        <v>2</v>
      </c>
      <c r="BA39" s="2037">
        <f t="shared" si="4"/>
        <v>0</v>
      </c>
      <c r="BB39" s="2037">
        <f t="shared" si="4"/>
        <v>3</v>
      </c>
      <c r="BC39" s="2037">
        <f t="shared" si="4"/>
        <v>1</v>
      </c>
      <c r="BD39" s="2037">
        <f t="shared" si="4"/>
        <v>2</v>
      </c>
      <c r="BE39" s="2037">
        <f t="shared" si="4"/>
        <v>0</v>
      </c>
      <c r="BG39" s="1549"/>
      <c r="BH39" s="3297"/>
      <c r="BO39" s="255"/>
    </row>
    <row r="40" spans="1:57" s="29" customFormat="1" ht="49.5" customHeight="1" thickBot="1">
      <c r="A40" s="259"/>
      <c r="B40" s="2330" t="s">
        <v>113</v>
      </c>
      <c r="C40" s="2331"/>
      <c r="D40" s="2331"/>
      <c r="E40" s="2331"/>
      <c r="F40" s="2331"/>
      <c r="G40" s="2331"/>
      <c r="H40" s="2331"/>
      <c r="I40" s="2331"/>
      <c r="J40" s="2331"/>
      <c r="K40" s="2331"/>
      <c r="L40" s="2331"/>
      <c r="M40" s="2331"/>
      <c r="N40" s="2331"/>
      <c r="O40" s="2331"/>
      <c r="P40" s="2331"/>
      <c r="Q40" s="2331"/>
      <c r="R40" s="2331"/>
      <c r="S40" s="2331"/>
      <c r="T40" s="2331"/>
      <c r="U40" s="2331"/>
      <c r="V40" s="2331"/>
      <c r="W40" s="2331"/>
      <c r="X40" s="2331"/>
      <c r="Y40" s="2331"/>
      <c r="Z40" s="2331"/>
      <c r="AA40" s="2331"/>
      <c r="AB40" s="2331"/>
      <c r="AC40" s="2331"/>
      <c r="AD40" s="2332"/>
      <c r="AE40" s="2037">
        <f>AE39+AE31+AE26+AE34</f>
        <v>21</v>
      </c>
      <c r="AF40" s="2037">
        <f aca="true" t="shared" si="5" ref="AF40:BE40">AF39+AF31+AF26+AF34</f>
        <v>630</v>
      </c>
      <c r="AG40" s="2037">
        <f t="shared" si="5"/>
        <v>297</v>
      </c>
      <c r="AH40" s="2037">
        <f t="shared" si="5"/>
        <v>126</v>
      </c>
      <c r="AI40" s="2037">
        <f t="shared" si="5"/>
        <v>0</v>
      </c>
      <c r="AJ40" s="2037">
        <f t="shared" si="5"/>
        <v>144</v>
      </c>
      <c r="AK40" s="2037">
        <f t="shared" si="5"/>
        <v>0</v>
      </c>
      <c r="AL40" s="2037">
        <f t="shared" si="5"/>
        <v>27</v>
      </c>
      <c r="AM40" s="2037">
        <f t="shared" si="5"/>
        <v>0</v>
      </c>
      <c r="AN40" s="2037">
        <f t="shared" si="5"/>
        <v>0</v>
      </c>
      <c r="AO40" s="2037">
        <f t="shared" si="5"/>
        <v>333</v>
      </c>
      <c r="AP40" s="2037">
        <f t="shared" si="5"/>
        <v>1</v>
      </c>
      <c r="AQ40" s="2037" t="s">
        <v>379</v>
      </c>
      <c r="AR40" s="2037">
        <f t="shared" si="5"/>
        <v>2</v>
      </c>
      <c r="AS40" s="2037">
        <f t="shared" si="5"/>
        <v>0</v>
      </c>
      <c r="AT40" s="2037">
        <f t="shared" si="5"/>
        <v>0</v>
      </c>
      <c r="AU40" s="2037">
        <f t="shared" si="5"/>
        <v>2</v>
      </c>
      <c r="AV40" s="2037">
        <f t="shared" si="5"/>
        <v>0</v>
      </c>
      <c r="AW40" s="2037">
        <f t="shared" si="5"/>
        <v>1</v>
      </c>
      <c r="AX40" s="2037">
        <f t="shared" si="5"/>
        <v>7.5</v>
      </c>
      <c r="AY40" s="2037">
        <f t="shared" si="5"/>
        <v>3</v>
      </c>
      <c r="AZ40" s="2037">
        <f t="shared" si="5"/>
        <v>4</v>
      </c>
      <c r="BA40" s="2037">
        <f t="shared" si="5"/>
        <v>0.5</v>
      </c>
      <c r="BB40" s="2037">
        <f t="shared" si="5"/>
        <v>9</v>
      </c>
      <c r="BC40" s="2037">
        <f t="shared" si="5"/>
        <v>4</v>
      </c>
      <c r="BD40" s="2037">
        <f t="shared" si="5"/>
        <v>4</v>
      </c>
      <c r="BE40" s="2037">
        <f t="shared" si="5"/>
        <v>1</v>
      </c>
    </row>
    <row r="41" spans="1:57" s="29" customFormat="1" ht="69.75" customHeight="1" thickBot="1">
      <c r="A41" s="259"/>
      <c r="B41" s="2382" t="s">
        <v>112</v>
      </c>
      <c r="C41" s="2383"/>
      <c r="D41" s="2383"/>
      <c r="E41" s="2383"/>
      <c r="F41" s="2383"/>
      <c r="G41" s="2383"/>
      <c r="H41" s="2383"/>
      <c r="I41" s="2383"/>
      <c r="J41" s="2383"/>
      <c r="K41" s="2383"/>
      <c r="L41" s="2383"/>
      <c r="M41" s="2383"/>
      <c r="N41" s="2383"/>
      <c r="O41" s="2383"/>
      <c r="P41" s="2383"/>
      <c r="Q41" s="2383"/>
      <c r="R41" s="2383"/>
      <c r="S41" s="2383"/>
      <c r="T41" s="2383"/>
      <c r="U41" s="2383"/>
      <c r="V41" s="2383"/>
      <c r="W41" s="2383"/>
      <c r="X41" s="2383"/>
      <c r="Y41" s="2383"/>
      <c r="Z41" s="2383"/>
      <c r="AA41" s="2383"/>
      <c r="AB41" s="2383"/>
      <c r="AC41" s="2383"/>
      <c r="AD41" s="2383"/>
      <c r="AE41" s="2383"/>
      <c r="AF41" s="2383"/>
      <c r="AG41" s="2383"/>
      <c r="AH41" s="3288"/>
      <c r="AI41" s="3288"/>
      <c r="AJ41" s="3288"/>
      <c r="AK41" s="3288"/>
      <c r="AL41" s="3288"/>
      <c r="AM41" s="3288"/>
      <c r="AN41" s="2383"/>
      <c r="AO41" s="2383"/>
      <c r="AP41" s="2383"/>
      <c r="AQ41" s="2383"/>
      <c r="AR41" s="2383"/>
      <c r="AS41" s="2383"/>
      <c r="AT41" s="2383"/>
      <c r="AU41" s="2383"/>
      <c r="AV41" s="2383"/>
      <c r="AW41" s="2383"/>
      <c r="AX41" s="2383"/>
      <c r="AY41" s="3288"/>
      <c r="AZ41" s="3288"/>
      <c r="BA41" s="2383"/>
      <c r="BB41" s="2383"/>
      <c r="BC41" s="3288"/>
      <c r="BD41" s="3288"/>
      <c r="BE41" s="2384"/>
    </row>
    <row r="42" spans="1:57" s="29" customFormat="1" ht="49.5" customHeight="1" thickBot="1">
      <c r="A42" s="259"/>
      <c r="B42" s="2301" t="s">
        <v>115</v>
      </c>
      <c r="C42" s="2302"/>
      <c r="D42" s="2302"/>
      <c r="E42" s="2302"/>
      <c r="F42" s="2302"/>
      <c r="G42" s="2302"/>
      <c r="H42" s="2302"/>
      <c r="I42" s="2302"/>
      <c r="J42" s="2302"/>
      <c r="K42" s="2302"/>
      <c r="L42" s="2302"/>
      <c r="M42" s="2302"/>
      <c r="N42" s="2302"/>
      <c r="O42" s="2302"/>
      <c r="P42" s="2302"/>
      <c r="Q42" s="2302"/>
      <c r="R42" s="2302"/>
      <c r="S42" s="2302"/>
      <c r="T42" s="2302"/>
      <c r="U42" s="2302"/>
      <c r="V42" s="2302"/>
      <c r="W42" s="2302"/>
      <c r="X42" s="2302"/>
      <c r="Y42" s="2302"/>
      <c r="Z42" s="2302"/>
      <c r="AA42" s="2302"/>
      <c r="AB42" s="2302"/>
      <c r="AC42" s="2302"/>
      <c r="AD42" s="2302"/>
      <c r="AE42" s="2302"/>
      <c r="AF42" s="2302"/>
      <c r="AG42" s="2302"/>
      <c r="AH42" s="2302"/>
      <c r="AI42" s="2302"/>
      <c r="AJ42" s="2302"/>
      <c r="AK42" s="2302"/>
      <c r="AL42" s="2302"/>
      <c r="AM42" s="2302"/>
      <c r="AN42" s="2302"/>
      <c r="AO42" s="2302"/>
      <c r="AP42" s="2302"/>
      <c r="AQ42" s="2302"/>
      <c r="AR42" s="2302"/>
      <c r="AS42" s="2302"/>
      <c r="AT42" s="2302"/>
      <c r="AU42" s="2302"/>
      <c r="AV42" s="2302"/>
      <c r="AW42" s="2302"/>
      <c r="AX42" s="2302"/>
      <c r="AY42" s="2302"/>
      <c r="AZ42" s="2302"/>
      <c r="BA42" s="2302"/>
      <c r="BB42" s="2302"/>
      <c r="BC42" s="2302"/>
      <c r="BD42" s="2302"/>
      <c r="BE42" s="2303"/>
    </row>
    <row r="43" spans="1:57" s="29" customFormat="1" ht="92.25" customHeight="1">
      <c r="A43" s="259"/>
      <c r="B43" s="1360">
        <v>11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3275" t="s">
        <v>248</v>
      </c>
      <c r="U43" s="3276"/>
      <c r="V43" s="3277"/>
      <c r="W43" s="3289" t="s">
        <v>187</v>
      </c>
      <c r="X43" s="3290"/>
      <c r="Y43" s="3290"/>
      <c r="Z43" s="3290"/>
      <c r="AA43" s="3290"/>
      <c r="AB43" s="3290"/>
      <c r="AC43" s="3290"/>
      <c r="AD43" s="3291"/>
      <c r="AE43" s="1988">
        <v>1</v>
      </c>
      <c r="AF43" s="2038">
        <v>30</v>
      </c>
      <c r="AG43" s="1988">
        <v>0</v>
      </c>
      <c r="AH43" s="1990"/>
      <c r="AI43" s="1990"/>
      <c r="AJ43" s="1990"/>
      <c r="AK43" s="1990"/>
      <c r="AL43" s="1991"/>
      <c r="AM43" s="1991"/>
      <c r="AN43" s="1991"/>
      <c r="AO43" s="1989">
        <v>30</v>
      </c>
      <c r="AP43" s="1995"/>
      <c r="AQ43" s="1994"/>
      <c r="AR43" s="1994"/>
      <c r="AS43" s="1994"/>
      <c r="AT43" s="1995">
        <v>3</v>
      </c>
      <c r="AU43" s="1994"/>
      <c r="AV43" s="1994"/>
      <c r="AW43" s="1996"/>
      <c r="AX43" s="1993" t="s">
        <v>231</v>
      </c>
      <c r="AY43" s="1994"/>
      <c r="AZ43" s="1994"/>
      <c r="BA43" s="1998"/>
      <c r="BB43" s="220"/>
      <c r="BC43" s="221"/>
      <c r="BD43" s="221"/>
      <c r="BE43" s="482"/>
    </row>
    <row r="44" spans="1:57" s="29" customFormat="1" ht="80.25" customHeight="1">
      <c r="A44" s="259"/>
      <c r="B44" s="1270">
        <v>12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3236" t="s">
        <v>249</v>
      </c>
      <c r="U44" s="3237"/>
      <c r="V44" s="3238"/>
      <c r="W44" s="3239" t="s">
        <v>187</v>
      </c>
      <c r="X44" s="3240"/>
      <c r="Y44" s="3240"/>
      <c r="Z44" s="3240"/>
      <c r="AA44" s="3240"/>
      <c r="AB44" s="3240"/>
      <c r="AC44" s="3240"/>
      <c r="AD44" s="3292"/>
      <c r="AE44" s="754">
        <v>5</v>
      </c>
      <c r="AF44" s="791">
        <f aca="true" t="shared" si="6" ref="AF44:AF51">AE44*30</f>
        <v>150</v>
      </c>
      <c r="AG44" s="754">
        <v>72</v>
      </c>
      <c r="AH44" s="757">
        <v>36</v>
      </c>
      <c r="AI44" s="757"/>
      <c r="AJ44" s="757">
        <v>18</v>
      </c>
      <c r="AK44" s="757"/>
      <c r="AL44" s="758">
        <v>18</v>
      </c>
      <c r="AM44" s="758"/>
      <c r="AN44" s="758"/>
      <c r="AO44" s="755">
        <f aca="true" t="shared" si="7" ref="AO44:AO51">AF44-AG44</f>
        <v>78</v>
      </c>
      <c r="AP44" s="761">
        <v>3</v>
      </c>
      <c r="AQ44" s="760"/>
      <c r="AR44" s="760"/>
      <c r="AS44" s="760"/>
      <c r="AT44" s="761"/>
      <c r="AU44" s="760"/>
      <c r="AV44" s="760"/>
      <c r="AW44" s="762"/>
      <c r="AX44" s="763">
        <v>4</v>
      </c>
      <c r="AY44" s="760">
        <v>2</v>
      </c>
      <c r="AZ44" s="760">
        <v>1</v>
      </c>
      <c r="BA44" s="2023">
        <v>1</v>
      </c>
      <c r="BB44" s="764"/>
      <c r="BC44" s="765"/>
      <c r="BD44" s="765"/>
      <c r="BE44" s="867"/>
    </row>
    <row r="45" spans="1:57" s="29" customFormat="1" ht="82.5" customHeight="1">
      <c r="A45" s="259"/>
      <c r="B45" s="1270">
        <v>13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68" t="s">
        <v>250</v>
      </c>
      <c r="U45" s="3270"/>
      <c r="V45" s="2170"/>
      <c r="W45" s="3281" t="s">
        <v>187</v>
      </c>
      <c r="X45" s="3282"/>
      <c r="Y45" s="3282"/>
      <c r="Z45" s="3282"/>
      <c r="AA45" s="3282"/>
      <c r="AB45" s="3282"/>
      <c r="AC45" s="3282"/>
      <c r="AD45" s="3283"/>
      <c r="AE45" s="2039">
        <v>4</v>
      </c>
      <c r="AF45" s="791">
        <f t="shared" si="6"/>
        <v>120</v>
      </c>
      <c r="AG45" s="2039">
        <v>54</v>
      </c>
      <c r="AH45" s="757">
        <v>36</v>
      </c>
      <c r="AI45" s="757"/>
      <c r="AJ45" s="757">
        <v>9</v>
      </c>
      <c r="AK45" s="757"/>
      <c r="AL45" s="758">
        <v>9</v>
      </c>
      <c r="AM45" s="758"/>
      <c r="AN45" s="758"/>
      <c r="AO45" s="755">
        <f t="shared" si="7"/>
        <v>66</v>
      </c>
      <c r="AP45" s="761">
        <v>3</v>
      </c>
      <c r="AQ45" s="760"/>
      <c r="AR45" s="760"/>
      <c r="AS45" s="779"/>
      <c r="AT45" s="761"/>
      <c r="AU45" s="760">
        <v>3</v>
      </c>
      <c r="AV45" s="760"/>
      <c r="AW45" s="762"/>
      <c r="AX45" s="763">
        <v>3</v>
      </c>
      <c r="AY45" s="760">
        <v>2</v>
      </c>
      <c r="AZ45" s="760">
        <v>0.5</v>
      </c>
      <c r="BA45" s="2023">
        <v>0.5</v>
      </c>
      <c r="BB45" s="2040"/>
      <c r="BC45" s="2041"/>
      <c r="BD45" s="2041"/>
      <c r="BE45" s="2042"/>
    </row>
    <row r="46" spans="1:57" s="29" customFormat="1" ht="89.25" customHeight="1">
      <c r="A46" s="259"/>
      <c r="B46" s="1270">
        <v>14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65" t="s">
        <v>251</v>
      </c>
      <c r="U46" s="2166"/>
      <c r="V46" s="2167"/>
      <c r="W46" s="3285" t="s">
        <v>187</v>
      </c>
      <c r="X46" s="3286"/>
      <c r="Y46" s="3286"/>
      <c r="Z46" s="3286"/>
      <c r="AA46" s="3286"/>
      <c r="AB46" s="3286"/>
      <c r="AC46" s="3286"/>
      <c r="AD46" s="3287"/>
      <c r="AE46" s="2039">
        <v>3.5</v>
      </c>
      <c r="AF46" s="791">
        <f t="shared" si="6"/>
        <v>105</v>
      </c>
      <c r="AG46" s="2039">
        <v>63</v>
      </c>
      <c r="AH46" s="757">
        <v>36</v>
      </c>
      <c r="AI46" s="757"/>
      <c r="AJ46" s="757">
        <v>18</v>
      </c>
      <c r="AK46" s="757"/>
      <c r="AL46" s="758">
        <v>9</v>
      </c>
      <c r="AM46" s="758"/>
      <c r="AN46" s="758"/>
      <c r="AO46" s="755">
        <f t="shared" si="7"/>
        <v>42</v>
      </c>
      <c r="AP46" s="761"/>
      <c r="AQ46" s="760">
        <v>4</v>
      </c>
      <c r="AR46" s="760"/>
      <c r="AS46" s="787"/>
      <c r="AT46" s="761"/>
      <c r="AU46" s="760">
        <v>4</v>
      </c>
      <c r="AV46" s="760"/>
      <c r="AW46" s="762"/>
      <c r="AX46" s="763"/>
      <c r="AY46" s="760"/>
      <c r="AZ46" s="760"/>
      <c r="BA46" s="2023"/>
      <c r="BB46" s="793">
        <v>3.5</v>
      </c>
      <c r="BC46" s="742">
        <v>2</v>
      </c>
      <c r="BD46" s="742">
        <v>1</v>
      </c>
      <c r="BE46" s="869">
        <v>0.5</v>
      </c>
    </row>
    <row r="47" spans="1:57" s="29" customFormat="1" ht="87.75" customHeight="1">
      <c r="A47" s="259"/>
      <c r="B47" s="1270">
        <v>15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65" t="s">
        <v>229</v>
      </c>
      <c r="U47" s="2166"/>
      <c r="V47" s="2167"/>
      <c r="W47" s="3285" t="s">
        <v>187</v>
      </c>
      <c r="X47" s="3286"/>
      <c r="Y47" s="3286"/>
      <c r="Z47" s="3286"/>
      <c r="AA47" s="3286"/>
      <c r="AB47" s="3286"/>
      <c r="AC47" s="3286"/>
      <c r="AD47" s="3287"/>
      <c r="AE47" s="2039">
        <v>4</v>
      </c>
      <c r="AF47" s="791">
        <f t="shared" si="6"/>
        <v>120</v>
      </c>
      <c r="AG47" s="2039">
        <v>72</v>
      </c>
      <c r="AH47" s="2043">
        <v>36</v>
      </c>
      <c r="AI47" s="2043"/>
      <c r="AJ47" s="2043">
        <v>36</v>
      </c>
      <c r="AK47" s="2043"/>
      <c r="AL47" s="2044"/>
      <c r="AM47" s="2044"/>
      <c r="AN47" s="2044"/>
      <c r="AO47" s="755">
        <f t="shared" si="7"/>
        <v>48</v>
      </c>
      <c r="AP47" s="2045"/>
      <c r="AQ47" s="2046">
        <v>3</v>
      </c>
      <c r="AR47" s="2046"/>
      <c r="AS47" s="2046"/>
      <c r="AT47" s="2045"/>
      <c r="AU47" s="2046">
        <v>3</v>
      </c>
      <c r="AV47" s="2046"/>
      <c r="AW47" s="2047"/>
      <c r="AX47" s="2048">
        <v>4</v>
      </c>
      <c r="AY47" s="2046">
        <v>2</v>
      </c>
      <c r="AZ47" s="2046">
        <v>2</v>
      </c>
      <c r="BA47" s="2049"/>
      <c r="BB47" s="2050"/>
      <c r="BC47" s="2051"/>
      <c r="BD47" s="2051"/>
      <c r="BE47" s="2052"/>
    </row>
    <row r="48" spans="1:57" s="29" customFormat="1" ht="54" customHeight="1">
      <c r="A48" s="259"/>
      <c r="B48" s="1270">
        <v>16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65" t="s">
        <v>380</v>
      </c>
      <c r="U48" s="2166"/>
      <c r="V48" s="2167"/>
      <c r="W48" s="3281" t="s">
        <v>187</v>
      </c>
      <c r="X48" s="3282"/>
      <c r="Y48" s="3282"/>
      <c r="Z48" s="3282"/>
      <c r="AA48" s="3282"/>
      <c r="AB48" s="3282"/>
      <c r="AC48" s="3282"/>
      <c r="AD48" s="3283"/>
      <c r="AE48" s="2053">
        <v>6</v>
      </c>
      <c r="AF48" s="791">
        <f t="shared" si="6"/>
        <v>180</v>
      </c>
      <c r="AG48" s="2053">
        <v>90</v>
      </c>
      <c r="AH48" s="2028">
        <v>36</v>
      </c>
      <c r="AI48" s="2043"/>
      <c r="AJ48" s="2028"/>
      <c r="AK48" s="2043"/>
      <c r="AL48" s="2029">
        <v>54</v>
      </c>
      <c r="AM48" s="2044"/>
      <c r="AN48" s="2044"/>
      <c r="AO48" s="755">
        <f t="shared" si="7"/>
        <v>90</v>
      </c>
      <c r="AP48" s="2031">
        <v>4</v>
      </c>
      <c r="AQ48" s="2032"/>
      <c r="AR48" s="2032"/>
      <c r="AS48" s="2032"/>
      <c r="AT48" s="2031"/>
      <c r="AU48" s="2032">
        <v>4</v>
      </c>
      <c r="AV48" s="2032"/>
      <c r="AW48" s="2054"/>
      <c r="AX48" s="2055"/>
      <c r="AY48" s="2032"/>
      <c r="AZ48" s="2032"/>
      <c r="BA48" s="2056"/>
      <c r="BB48" s="2057">
        <v>5</v>
      </c>
      <c r="BC48" s="2058">
        <v>2</v>
      </c>
      <c r="BD48" s="2058"/>
      <c r="BE48" s="2059">
        <v>3</v>
      </c>
    </row>
    <row r="49" spans="1:57" s="29" customFormat="1" ht="69" customHeight="1">
      <c r="A49" s="259"/>
      <c r="B49" s="1270">
        <v>17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65" t="s">
        <v>381</v>
      </c>
      <c r="U49" s="2166"/>
      <c r="V49" s="2167"/>
      <c r="W49" s="3281" t="s">
        <v>187</v>
      </c>
      <c r="X49" s="3282"/>
      <c r="Y49" s="3282"/>
      <c r="Z49" s="3282"/>
      <c r="AA49" s="3282"/>
      <c r="AB49" s="3282"/>
      <c r="AC49" s="3282"/>
      <c r="AD49" s="3283"/>
      <c r="AE49" s="2053">
        <v>5.5</v>
      </c>
      <c r="AF49" s="791">
        <f t="shared" si="6"/>
        <v>165</v>
      </c>
      <c r="AG49" s="2053">
        <v>90</v>
      </c>
      <c r="AH49" s="2028">
        <v>36</v>
      </c>
      <c r="AI49" s="2060"/>
      <c r="AJ49" s="2028"/>
      <c r="AK49" s="2060"/>
      <c r="AL49" s="2029">
        <v>54</v>
      </c>
      <c r="AM49" s="2061"/>
      <c r="AN49" s="2061"/>
      <c r="AO49" s="755">
        <f t="shared" si="7"/>
        <v>75</v>
      </c>
      <c r="AP49" s="2031">
        <v>4</v>
      </c>
      <c r="AQ49" s="2032"/>
      <c r="AR49" s="2032"/>
      <c r="AS49" s="2032"/>
      <c r="AT49" s="2031"/>
      <c r="AU49" s="2032">
        <v>4</v>
      </c>
      <c r="AV49" s="2032"/>
      <c r="AW49" s="2054"/>
      <c r="AX49" s="2055"/>
      <c r="AY49" s="2032"/>
      <c r="AZ49" s="2032"/>
      <c r="BA49" s="2056"/>
      <c r="BB49" s="2057">
        <v>5</v>
      </c>
      <c r="BC49" s="2058">
        <v>2</v>
      </c>
      <c r="BD49" s="2058"/>
      <c r="BE49" s="2059">
        <v>3</v>
      </c>
    </row>
    <row r="50" spans="1:57" s="29" customFormat="1" ht="69" customHeight="1" thickBot="1">
      <c r="A50" s="259"/>
      <c r="B50" s="1270">
        <v>18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3284" t="s">
        <v>382</v>
      </c>
      <c r="U50" s="3284"/>
      <c r="V50" s="3284"/>
      <c r="W50" s="3272" t="s">
        <v>187</v>
      </c>
      <c r="X50" s="3272"/>
      <c r="Y50" s="3272"/>
      <c r="Z50" s="3272"/>
      <c r="AA50" s="3272"/>
      <c r="AB50" s="3272"/>
      <c r="AC50" s="3272"/>
      <c r="AD50" s="3273"/>
      <c r="AE50" s="2053">
        <v>5</v>
      </c>
      <c r="AF50" s="791">
        <f t="shared" si="6"/>
        <v>150</v>
      </c>
      <c r="AG50" s="2053">
        <v>72</v>
      </c>
      <c r="AH50" s="2028">
        <v>18</v>
      </c>
      <c r="AI50" s="2028"/>
      <c r="AJ50" s="2028"/>
      <c r="AK50" s="2028"/>
      <c r="AL50" s="2029">
        <v>54</v>
      </c>
      <c r="AM50" s="2029"/>
      <c r="AN50" s="2029"/>
      <c r="AO50" s="755">
        <f t="shared" si="7"/>
        <v>78</v>
      </c>
      <c r="AP50" s="2031"/>
      <c r="AQ50" s="2032">
        <v>3</v>
      </c>
      <c r="AR50" s="2032"/>
      <c r="AS50" s="2032"/>
      <c r="AT50" s="479"/>
      <c r="AU50" s="2032"/>
      <c r="AV50" s="2032">
        <v>3</v>
      </c>
      <c r="AW50" s="2054"/>
      <c r="AX50" s="2055">
        <v>4</v>
      </c>
      <c r="AY50" s="2032">
        <v>1</v>
      </c>
      <c r="AZ50" s="2032"/>
      <c r="BA50" s="2056">
        <v>3</v>
      </c>
      <c r="BB50" s="2057"/>
      <c r="BC50" s="2058"/>
      <c r="BD50" s="2058"/>
      <c r="BE50" s="2059"/>
    </row>
    <row r="51" spans="1:57" s="29" customFormat="1" ht="59.25" customHeight="1" thickBot="1">
      <c r="A51" s="259"/>
      <c r="B51" s="1270">
        <v>19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168" t="s">
        <v>234</v>
      </c>
      <c r="U51" s="3270"/>
      <c r="V51" s="2170"/>
      <c r="W51" s="3271" t="s">
        <v>187</v>
      </c>
      <c r="X51" s="3272"/>
      <c r="Y51" s="3272"/>
      <c r="Z51" s="3272"/>
      <c r="AA51" s="3272"/>
      <c r="AB51" s="3272"/>
      <c r="AC51" s="3272"/>
      <c r="AD51" s="3273"/>
      <c r="AE51" s="2053">
        <v>4</v>
      </c>
      <c r="AF51" s="791">
        <f t="shared" si="6"/>
        <v>120</v>
      </c>
      <c r="AG51" s="2053">
        <v>72</v>
      </c>
      <c r="AH51" s="2028">
        <v>36</v>
      </c>
      <c r="AI51" s="2028"/>
      <c r="AJ51" s="2028"/>
      <c r="AK51" s="2028"/>
      <c r="AL51" s="2029">
        <v>36</v>
      </c>
      <c r="AM51" s="2029"/>
      <c r="AN51" s="2029"/>
      <c r="AO51" s="755">
        <f t="shared" si="7"/>
        <v>48</v>
      </c>
      <c r="AP51" s="2031"/>
      <c r="AQ51" s="2032">
        <v>3</v>
      </c>
      <c r="AR51" s="2032"/>
      <c r="AS51" s="2032"/>
      <c r="AT51" s="479"/>
      <c r="AU51" s="2032">
        <v>3</v>
      </c>
      <c r="AV51" s="2032"/>
      <c r="AW51" s="2054"/>
      <c r="AX51" s="2055">
        <v>4</v>
      </c>
      <c r="AY51" s="2032">
        <v>2</v>
      </c>
      <c r="AZ51" s="2032"/>
      <c r="BA51" s="2056">
        <v>2</v>
      </c>
      <c r="BB51" s="2057"/>
      <c r="BC51" s="2058"/>
      <c r="BD51" s="2058"/>
      <c r="BE51" s="2059"/>
    </row>
    <row r="52" spans="1:57" s="29" customFormat="1" ht="49.5" customHeight="1" thickBot="1">
      <c r="A52" s="259"/>
      <c r="B52" s="2388" t="s">
        <v>152</v>
      </c>
      <c r="C52" s="2389"/>
      <c r="D52" s="2389"/>
      <c r="E52" s="2389"/>
      <c r="F52" s="2389"/>
      <c r="G52" s="2389"/>
      <c r="H52" s="2389"/>
      <c r="I52" s="2389"/>
      <c r="J52" s="2389"/>
      <c r="K52" s="2389"/>
      <c r="L52" s="2389"/>
      <c r="M52" s="2389"/>
      <c r="N52" s="2389"/>
      <c r="O52" s="2389"/>
      <c r="P52" s="2389"/>
      <c r="Q52" s="2389"/>
      <c r="R52" s="2389"/>
      <c r="S52" s="2389"/>
      <c r="T52" s="2389"/>
      <c r="U52" s="2389"/>
      <c r="V52" s="2389"/>
      <c r="W52" s="2389"/>
      <c r="X52" s="2389"/>
      <c r="Y52" s="2389"/>
      <c r="Z52" s="2389"/>
      <c r="AA52" s="2389"/>
      <c r="AB52" s="2389"/>
      <c r="AC52" s="2389"/>
      <c r="AD52" s="2390"/>
      <c r="AE52" s="2037">
        <f>SUM(AE43:AE51)</f>
        <v>38</v>
      </c>
      <c r="AF52" s="2037">
        <f aca="true" t="shared" si="8" ref="AF52:BE52">SUM(AF43:AF51)</f>
        <v>1140</v>
      </c>
      <c r="AG52" s="2037">
        <f t="shared" si="8"/>
        <v>585</v>
      </c>
      <c r="AH52" s="2037">
        <f t="shared" si="8"/>
        <v>270</v>
      </c>
      <c r="AI52" s="2037">
        <f t="shared" si="8"/>
        <v>0</v>
      </c>
      <c r="AJ52" s="2037">
        <f t="shared" si="8"/>
        <v>81</v>
      </c>
      <c r="AK52" s="2037">
        <f t="shared" si="8"/>
        <v>0</v>
      </c>
      <c r="AL52" s="2037">
        <f t="shared" si="8"/>
        <v>234</v>
      </c>
      <c r="AM52" s="2037">
        <f t="shared" si="8"/>
        <v>0</v>
      </c>
      <c r="AN52" s="2037">
        <f t="shared" si="8"/>
        <v>0</v>
      </c>
      <c r="AO52" s="2037">
        <f t="shared" si="8"/>
        <v>555</v>
      </c>
      <c r="AP52" s="2037">
        <v>4</v>
      </c>
      <c r="AQ52" s="2037">
        <v>4</v>
      </c>
      <c r="AR52" s="2037">
        <v>0</v>
      </c>
      <c r="AS52" s="2037">
        <v>0</v>
      </c>
      <c r="AT52" s="2037">
        <v>1</v>
      </c>
      <c r="AU52" s="2037">
        <v>6</v>
      </c>
      <c r="AV52" s="2037">
        <v>1</v>
      </c>
      <c r="AW52" s="2037">
        <v>0</v>
      </c>
      <c r="AX52" s="2037">
        <f t="shared" si="8"/>
        <v>19</v>
      </c>
      <c r="AY52" s="2037">
        <f t="shared" si="8"/>
        <v>9</v>
      </c>
      <c r="AZ52" s="2037">
        <f t="shared" si="8"/>
        <v>3.5</v>
      </c>
      <c r="BA52" s="2037">
        <f t="shared" si="8"/>
        <v>6.5</v>
      </c>
      <c r="BB52" s="2037">
        <f t="shared" si="8"/>
        <v>13.5</v>
      </c>
      <c r="BC52" s="2037">
        <f t="shared" si="8"/>
        <v>6</v>
      </c>
      <c r="BD52" s="2037">
        <f t="shared" si="8"/>
        <v>1</v>
      </c>
      <c r="BE52" s="2037">
        <f t="shared" si="8"/>
        <v>6.5</v>
      </c>
    </row>
    <row r="53" spans="1:73" s="29" customFormat="1" ht="49.5" customHeight="1" thickBot="1">
      <c r="A53" s="259"/>
      <c r="B53" s="2301" t="s">
        <v>116</v>
      </c>
      <c r="C53" s="2302"/>
      <c r="D53" s="2302"/>
      <c r="E53" s="2302"/>
      <c r="F53" s="2302"/>
      <c r="G53" s="2302"/>
      <c r="H53" s="2302"/>
      <c r="I53" s="2302"/>
      <c r="J53" s="2302"/>
      <c r="K53" s="2302"/>
      <c r="L53" s="2302"/>
      <c r="M53" s="2302"/>
      <c r="N53" s="2302"/>
      <c r="O53" s="2302"/>
      <c r="P53" s="2302"/>
      <c r="Q53" s="2302"/>
      <c r="R53" s="2302"/>
      <c r="S53" s="2302"/>
      <c r="T53" s="2302"/>
      <c r="U53" s="2302"/>
      <c r="V53" s="2302"/>
      <c r="W53" s="2302"/>
      <c r="X53" s="2302"/>
      <c r="Y53" s="2302"/>
      <c r="Z53" s="2302"/>
      <c r="AA53" s="2302"/>
      <c r="AB53" s="2302"/>
      <c r="AC53" s="2302"/>
      <c r="AD53" s="2302"/>
      <c r="AE53" s="2302"/>
      <c r="AF53" s="2302"/>
      <c r="AG53" s="2302"/>
      <c r="AH53" s="2302"/>
      <c r="AI53" s="2302"/>
      <c r="AJ53" s="2302"/>
      <c r="AK53" s="2302"/>
      <c r="AL53" s="2302"/>
      <c r="AM53" s="2302"/>
      <c r="AN53" s="2302"/>
      <c r="AO53" s="2302"/>
      <c r="AP53" s="2302"/>
      <c r="AQ53" s="2302"/>
      <c r="AR53" s="2302"/>
      <c r="AS53" s="2302"/>
      <c r="AT53" s="3274"/>
      <c r="AU53" s="2302"/>
      <c r="AV53" s="2302"/>
      <c r="AW53" s="2302"/>
      <c r="AX53" s="2302"/>
      <c r="AY53" s="2302"/>
      <c r="AZ53" s="2302"/>
      <c r="BA53" s="2302"/>
      <c r="BB53" s="2302"/>
      <c r="BC53" s="2302"/>
      <c r="BD53" s="2302"/>
      <c r="BE53" s="2303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</row>
    <row r="54" spans="1:57" s="29" customFormat="1" ht="85.5" customHeight="1">
      <c r="A54" s="259"/>
      <c r="B54" s="506">
        <v>20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3275" t="s">
        <v>256</v>
      </c>
      <c r="U54" s="3276"/>
      <c r="V54" s="3277"/>
      <c r="W54" s="3278" t="s">
        <v>257</v>
      </c>
      <c r="X54" s="3279"/>
      <c r="Y54" s="3279"/>
      <c r="Z54" s="3279"/>
      <c r="AA54" s="3279"/>
      <c r="AB54" s="3279"/>
      <c r="AC54" s="3279"/>
      <c r="AD54" s="3280"/>
      <c r="AE54" s="1992">
        <v>6</v>
      </c>
      <c r="AF54" s="2038">
        <v>180</v>
      </c>
      <c r="AG54" s="2063">
        <v>72</v>
      </c>
      <c r="AH54" s="1990">
        <v>18</v>
      </c>
      <c r="AI54" s="1990"/>
      <c r="AJ54" s="1990"/>
      <c r="AK54" s="1990"/>
      <c r="AL54" s="1991">
        <v>54</v>
      </c>
      <c r="AM54" s="1991"/>
      <c r="AN54" s="1991"/>
      <c r="AO54" s="1992">
        <v>108</v>
      </c>
      <c r="AP54" s="1995">
        <v>4</v>
      </c>
      <c r="AQ54" s="1994"/>
      <c r="AR54" s="1994"/>
      <c r="AS54" s="1994"/>
      <c r="AT54" s="1995"/>
      <c r="AU54" s="1994"/>
      <c r="AV54" s="1994"/>
      <c r="AW54" s="1996"/>
      <c r="AX54" s="1993"/>
      <c r="AY54" s="1994"/>
      <c r="AZ54" s="1994"/>
      <c r="BA54" s="1996"/>
      <c r="BB54" s="220">
        <v>4</v>
      </c>
      <c r="BC54" s="221">
        <v>1</v>
      </c>
      <c r="BD54" s="221"/>
      <c r="BE54" s="2064">
        <v>3</v>
      </c>
    </row>
    <row r="55" spans="1:57" s="29" customFormat="1" ht="78" customHeight="1">
      <c r="A55" s="259"/>
      <c r="B55" s="270">
        <v>21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3236" t="s">
        <v>258</v>
      </c>
      <c r="U55" s="3237"/>
      <c r="V55" s="3238"/>
      <c r="W55" s="3241" t="s">
        <v>187</v>
      </c>
      <c r="X55" s="3242"/>
      <c r="Y55" s="3242"/>
      <c r="Z55" s="3242"/>
      <c r="AA55" s="3242"/>
      <c r="AB55" s="3242"/>
      <c r="AC55" s="3242"/>
      <c r="AD55" s="3263"/>
      <c r="AE55" s="759">
        <v>1</v>
      </c>
      <c r="AF55" s="791">
        <v>30</v>
      </c>
      <c r="AG55" s="756">
        <v>0</v>
      </c>
      <c r="AH55" s="757"/>
      <c r="AI55" s="2021"/>
      <c r="AJ55" s="757"/>
      <c r="AK55" s="2021"/>
      <c r="AL55" s="758"/>
      <c r="AM55" s="2022"/>
      <c r="AN55" s="2022"/>
      <c r="AO55" s="759">
        <v>30</v>
      </c>
      <c r="AP55" s="761"/>
      <c r="AQ55" s="760"/>
      <c r="AR55" s="760"/>
      <c r="AS55" s="760"/>
      <c r="AT55" s="761">
        <v>4</v>
      </c>
      <c r="AU55" s="760"/>
      <c r="AV55" s="760"/>
      <c r="AW55" s="762"/>
      <c r="AX55" s="763"/>
      <c r="AY55" s="760"/>
      <c r="AZ55" s="760"/>
      <c r="BA55" s="762"/>
      <c r="BB55" s="764" t="s">
        <v>231</v>
      </c>
      <c r="BC55" s="765"/>
      <c r="BD55" s="765"/>
      <c r="BE55" s="866"/>
    </row>
    <row r="56" spans="1:57" s="29" customFormat="1" ht="81" customHeight="1" thickBot="1">
      <c r="A56" s="259"/>
      <c r="B56" s="270">
        <v>22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3264" t="s">
        <v>259</v>
      </c>
      <c r="U56" s="3265"/>
      <c r="V56" s="3266"/>
      <c r="W56" s="3267" t="s">
        <v>187</v>
      </c>
      <c r="X56" s="3268"/>
      <c r="Y56" s="3268"/>
      <c r="Z56" s="3268"/>
      <c r="AA56" s="3268"/>
      <c r="AB56" s="3268"/>
      <c r="AC56" s="3268"/>
      <c r="AD56" s="3269"/>
      <c r="AE56" s="2065">
        <v>2.5</v>
      </c>
      <c r="AF56" s="2062">
        <v>75</v>
      </c>
      <c r="AG56" s="2066">
        <v>36</v>
      </c>
      <c r="AH56" s="2067">
        <v>18</v>
      </c>
      <c r="AI56" s="2028"/>
      <c r="AJ56" s="2067">
        <v>18</v>
      </c>
      <c r="AK56" s="2028"/>
      <c r="AL56" s="2068"/>
      <c r="AM56" s="2029"/>
      <c r="AN56" s="2029"/>
      <c r="AO56" s="2065">
        <f>AF56-AG56</f>
        <v>39</v>
      </c>
      <c r="AP56" s="2069"/>
      <c r="AQ56" s="2070">
        <v>4</v>
      </c>
      <c r="AR56" s="2070"/>
      <c r="AS56" s="2070"/>
      <c r="AT56" s="2069"/>
      <c r="AU56" s="2070"/>
      <c r="AV56" s="2070"/>
      <c r="AW56" s="2071"/>
      <c r="AX56" s="2072"/>
      <c r="AY56" s="2070"/>
      <c r="AZ56" s="2070"/>
      <c r="BA56" s="2071"/>
      <c r="BB56" s="2073">
        <v>2</v>
      </c>
      <c r="BC56" s="2074">
        <v>1</v>
      </c>
      <c r="BD56" s="2074">
        <v>1</v>
      </c>
      <c r="BE56" s="2075"/>
    </row>
    <row r="57" spans="1:57" s="29" customFormat="1" ht="49.5" customHeight="1" thickBot="1">
      <c r="A57" s="259"/>
      <c r="B57" s="270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394" t="s">
        <v>153</v>
      </c>
      <c r="U57" s="2395"/>
      <c r="V57" s="2395"/>
      <c r="W57" s="2395"/>
      <c r="X57" s="2395"/>
      <c r="Y57" s="2395"/>
      <c r="Z57" s="2395"/>
      <c r="AA57" s="2395"/>
      <c r="AB57" s="2395"/>
      <c r="AC57" s="2395"/>
      <c r="AD57" s="2396"/>
      <c r="AE57" s="680">
        <f>SUM(AE54:AE56)</f>
        <v>9.5</v>
      </c>
      <c r="AF57" s="680">
        <f aca="true" t="shared" si="9" ref="AF57:BE57">SUM(AF54:AF56)</f>
        <v>285</v>
      </c>
      <c r="AG57" s="680">
        <f t="shared" si="9"/>
        <v>108</v>
      </c>
      <c r="AH57" s="680">
        <f t="shared" si="9"/>
        <v>36</v>
      </c>
      <c r="AI57" s="680">
        <f t="shared" si="9"/>
        <v>0</v>
      </c>
      <c r="AJ57" s="680">
        <f t="shared" si="9"/>
        <v>18</v>
      </c>
      <c r="AK57" s="680">
        <f t="shared" si="9"/>
        <v>0</v>
      </c>
      <c r="AL57" s="680">
        <f t="shared" si="9"/>
        <v>54</v>
      </c>
      <c r="AM57" s="680">
        <f t="shared" si="9"/>
        <v>0</v>
      </c>
      <c r="AN57" s="680">
        <f t="shared" si="9"/>
        <v>0</v>
      </c>
      <c r="AO57" s="680">
        <f t="shared" si="9"/>
        <v>177</v>
      </c>
      <c r="AP57" s="680">
        <v>1</v>
      </c>
      <c r="AQ57" s="680">
        <v>1</v>
      </c>
      <c r="AR57" s="680">
        <v>0</v>
      </c>
      <c r="AS57" s="680">
        <v>0</v>
      </c>
      <c r="AT57" s="680">
        <v>1</v>
      </c>
      <c r="AU57" s="680">
        <v>0</v>
      </c>
      <c r="AV57" s="680">
        <v>0</v>
      </c>
      <c r="AW57" s="680">
        <v>0</v>
      </c>
      <c r="AX57" s="680">
        <f t="shared" si="9"/>
        <v>0</v>
      </c>
      <c r="AY57" s="680">
        <f t="shared" si="9"/>
        <v>0</v>
      </c>
      <c r="AZ57" s="680">
        <f t="shared" si="9"/>
        <v>0</v>
      </c>
      <c r="BA57" s="680">
        <f t="shared" si="9"/>
        <v>0</v>
      </c>
      <c r="BB57" s="680">
        <f t="shared" si="9"/>
        <v>6</v>
      </c>
      <c r="BC57" s="680">
        <f t="shared" si="9"/>
        <v>2</v>
      </c>
      <c r="BD57" s="680">
        <f t="shared" si="9"/>
        <v>1</v>
      </c>
      <c r="BE57" s="680">
        <f t="shared" si="9"/>
        <v>3</v>
      </c>
    </row>
    <row r="58" spans="1:57" s="29" customFormat="1" ht="49.5" customHeight="1" thickBot="1">
      <c r="A58" s="259"/>
      <c r="B58" s="2397" t="s">
        <v>114</v>
      </c>
      <c r="C58" s="2398"/>
      <c r="D58" s="2398"/>
      <c r="E58" s="2398"/>
      <c r="F58" s="2398"/>
      <c r="G58" s="2398"/>
      <c r="H58" s="2398"/>
      <c r="I58" s="2398"/>
      <c r="J58" s="2398"/>
      <c r="K58" s="2398"/>
      <c r="L58" s="2398"/>
      <c r="M58" s="2398"/>
      <c r="N58" s="2398"/>
      <c r="O58" s="2398"/>
      <c r="P58" s="2398"/>
      <c r="Q58" s="2398"/>
      <c r="R58" s="2398"/>
      <c r="S58" s="2398"/>
      <c r="T58" s="2398"/>
      <c r="U58" s="2398"/>
      <c r="V58" s="2398"/>
      <c r="W58" s="2398"/>
      <c r="X58" s="2398"/>
      <c r="Y58" s="2398"/>
      <c r="Z58" s="2398"/>
      <c r="AA58" s="2398"/>
      <c r="AB58" s="2398"/>
      <c r="AC58" s="2398"/>
      <c r="AD58" s="2399"/>
      <c r="AE58" s="2076">
        <f>AE52+AE57</f>
        <v>47.5</v>
      </c>
      <c r="AF58" s="2076">
        <f aca="true" t="shared" si="10" ref="AF58:BE58">AF52+AF57</f>
        <v>1425</v>
      </c>
      <c r="AG58" s="2076">
        <f t="shared" si="10"/>
        <v>693</v>
      </c>
      <c r="AH58" s="2076">
        <f t="shared" si="10"/>
        <v>306</v>
      </c>
      <c r="AI58" s="2076">
        <f t="shared" si="10"/>
        <v>0</v>
      </c>
      <c r="AJ58" s="2076">
        <f t="shared" si="10"/>
        <v>99</v>
      </c>
      <c r="AK58" s="2076">
        <f t="shared" si="10"/>
        <v>0</v>
      </c>
      <c r="AL58" s="2076">
        <f t="shared" si="10"/>
        <v>288</v>
      </c>
      <c r="AM58" s="2076">
        <f t="shared" si="10"/>
        <v>0</v>
      </c>
      <c r="AN58" s="2076">
        <f t="shared" si="10"/>
        <v>0</v>
      </c>
      <c r="AO58" s="2076">
        <f t="shared" si="10"/>
        <v>732</v>
      </c>
      <c r="AP58" s="2076">
        <f t="shared" si="10"/>
        <v>5</v>
      </c>
      <c r="AQ58" s="2076">
        <f t="shared" si="10"/>
        <v>5</v>
      </c>
      <c r="AR58" s="2076">
        <f t="shared" si="10"/>
        <v>0</v>
      </c>
      <c r="AS58" s="2076">
        <f t="shared" si="10"/>
        <v>0</v>
      </c>
      <c r="AT58" s="2076">
        <f t="shared" si="10"/>
        <v>2</v>
      </c>
      <c r="AU58" s="2076">
        <f t="shared" si="10"/>
        <v>6</v>
      </c>
      <c r="AV58" s="2076">
        <f t="shared" si="10"/>
        <v>1</v>
      </c>
      <c r="AW58" s="2076">
        <f t="shared" si="10"/>
        <v>0</v>
      </c>
      <c r="AX58" s="2076">
        <f t="shared" si="10"/>
        <v>19</v>
      </c>
      <c r="AY58" s="2076">
        <f t="shared" si="10"/>
        <v>9</v>
      </c>
      <c r="AZ58" s="2076">
        <f t="shared" si="10"/>
        <v>3.5</v>
      </c>
      <c r="BA58" s="2076">
        <f t="shared" si="10"/>
        <v>6.5</v>
      </c>
      <c r="BB58" s="2076">
        <f t="shared" si="10"/>
        <v>19.5</v>
      </c>
      <c r="BC58" s="2076">
        <f t="shared" si="10"/>
        <v>8</v>
      </c>
      <c r="BD58" s="2076">
        <f t="shared" si="10"/>
        <v>2</v>
      </c>
      <c r="BE58" s="2076">
        <f t="shared" si="10"/>
        <v>9.5</v>
      </c>
    </row>
    <row r="59" spans="2:57" s="29" customFormat="1" ht="49.5" customHeight="1" thickBot="1">
      <c r="B59" s="2400" t="s">
        <v>106</v>
      </c>
      <c r="C59" s="2401"/>
      <c r="D59" s="2401"/>
      <c r="E59" s="2401"/>
      <c r="F59" s="2401"/>
      <c r="G59" s="2401"/>
      <c r="H59" s="2401"/>
      <c r="I59" s="2401"/>
      <c r="J59" s="2401"/>
      <c r="K59" s="2401"/>
      <c r="L59" s="2401"/>
      <c r="M59" s="2401"/>
      <c r="N59" s="2401"/>
      <c r="O59" s="2401"/>
      <c r="P59" s="2401"/>
      <c r="Q59" s="2401"/>
      <c r="R59" s="2401"/>
      <c r="S59" s="2401"/>
      <c r="T59" s="2401"/>
      <c r="U59" s="2401"/>
      <c r="V59" s="2401"/>
      <c r="W59" s="2401"/>
      <c r="X59" s="2401"/>
      <c r="Y59" s="2401"/>
      <c r="Z59" s="2401"/>
      <c r="AA59" s="2401"/>
      <c r="AB59" s="2401"/>
      <c r="AC59" s="2401"/>
      <c r="AD59" s="2402"/>
      <c r="AE59" s="2077">
        <f>AE40+AE58</f>
        <v>68.5</v>
      </c>
      <c r="AF59" s="2077">
        <f aca="true" t="shared" si="11" ref="AF59:BE59">AF40+AF58</f>
        <v>2055</v>
      </c>
      <c r="AG59" s="2077">
        <f t="shared" si="11"/>
        <v>990</v>
      </c>
      <c r="AH59" s="2077">
        <f t="shared" si="11"/>
        <v>432</v>
      </c>
      <c r="AI59" s="2077">
        <f t="shared" si="11"/>
        <v>0</v>
      </c>
      <c r="AJ59" s="2077">
        <f t="shared" si="11"/>
        <v>243</v>
      </c>
      <c r="AK59" s="2077">
        <f t="shared" si="11"/>
        <v>0</v>
      </c>
      <c r="AL59" s="2077">
        <f t="shared" si="11"/>
        <v>315</v>
      </c>
      <c r="AM59" s="2077">
        <f t="shared" si="11"/>
        <v>0</v>
      </c>
      <c r="AN59" s="2077">
        <f t="shared" si="11"/>
        <v>0</v>
      </c>
      <c r="AO59" s="2077">
        <f t="shared" si="11"/>
        <v>1065</v>
      </c>
      <c r="AP59" s="2077">
        <f t="shared" si="11"/>
        <v>6</v>
      </c>
      <c r="AQ59" s="2077" t="s">
        <v>383</v>
      </c>
      <c r="AR59" s="2077">
        <f t="shared" si="11"/>
        <v>2</v>
      </c>
      <c r="AS59" s="2077">
        <f t="shared" si="11"/>
        <v>0</v>
      </c>
      <c r="AT59" s="2077">
        <f t="shared" si="11"/>
        <v>2</v>
      </c>
      <c r="AU59" s="2077">
        <f t="shared" si="11"/>
        <v>8</v>
      </c>
      <c r="AV59" s="2077">
        <f t="shared" si="11"/>
        <v>1</v>
      </c>
      <c r="AW59" s="2077">
        <f t="shared" si="11"/>
        <v>1</v>
      </c>
      <c r="AX59" s="2077">
        <f t="shared" si="11"/>
        <v>26.5</v>
      </c>
      <c r="AY59" s="2077">
        <f t="shared" si="11"/>
        <v>12</v>
      </c>
      <c r="AZ59" s="2077">
        <f t="shared" si="11"/>
        <v>7.5</v>
      </c>
      <c r="BA59" s="2077">
        <f t="shared" si="11"/>
        <v>7</v>
      </c>
      <c r="BB59" s="2077">
        <f t="shared" si="11"/>
        <v>28.5</v>
      </c>
      <c r="BC59" s="2077">
        <f t="shared" si="11"/>
        <v>12</v>
      </c>
      <c r="BD59" s="2077">
        <f t="shared" si="11"/>
        <v>6</v>
      </c>
      <c r="BE59" s="2077">
        <f t="shared" si="11"/>
        <v>10.5</v>
      </c>
    </row>
    <row r="60" spans="2:57" s="29" customFormat="1" ht="39.75" customHeight="1" thickBot="1">
      <c r="B60" s="240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405"/>
      <c r="V60" s="2405"/>
      <c r="W60" s="34"/>
      <c r="X60" s="34"/>
      <c r="Y60" s="35"/>
      <c r="Z60" s="35"/>
      <c r="AA60" s="256"/>
      <c r="AB60" s="2918" t="s">
        <v>33</v>
      </c>
      <c r="AC60" s="2919"/>
      <c r="AD60" s="2920"/>
      <c r="AE60" s="2177" t="s">
        <v>34</v>
      </c>
      <c r="AF60" s="2178"/>
      <c r="AG60" s="2178"/>
      <c r="AH60" s="2178"/>
      <c r="AI60" s="2178"/>
      <c r="AJ60" s="2178"/>
      <c r="AK60" s="2178"/>
      <c r="AL60" s="2178"/>
      <c r="AM60" s="2178"/>
      <c r="AN60" s="2178"/>
      <c r="AO60" s="2179"/>
      <c r="AP60" s="495">
        <v>6</v>
      </c>
      <c r="AQ60" s="496"/>
      <c r="AR60" s="496"/>
      <c r="AS60" s="496"/>
      <c r="AT60" s="2078"/>
      <c r="AU60" s="2079"/>
      <c r="AV60" s="2079"/>
      <c r="AW60" s="2080"/>
      <c r="AX60" s="2081">
        <v>2</v>
      </c>
      <c r="AY60" s="2079"/>
      <c r="AZ60" s="2079"/>
      <c r="BA60" s="2082"/>
      <c r="BB60" s="2083">
        <v>4</v>
      </c>
      <c r="BC60" s="2051"/>
      <c r="BD60" s="74"/>
      <c r="BE60" s="2052"/>
    </row>
    <row r="61" spans="2:57" s="29" customFormat="1" ht="39.75" customHeight="1" thickBot="1">
      <c r="B61" s="291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38" t="s">
        <v>37</v>
      </c>
      <c r="U61" s="36"/>
      <c r="V61" s="36"/>
      <c r="W61" s="34"/>
      <c r="X61" s="34"/>
      <c r="Y61" s="35"/>
      <c r="Z61" s="35"/>
      <c r="AA61" s="35"/>
      <c r="AB61" s="2921"/>
      <c r="AC61" s="2922"/>
      <c r="AD61" s="2923"/>
      <c r="AE61" s="2180" t="s">
        <v>35</v>
      </c>
      <c r="AF61" s="2181"/>
      <c r="AG61" s="2181"/>
      <c r="AH61" s="2181"/>
      <c r="AI61" s="2181"/>
      <c r="AJ61" s="2181"/>
      <c r="AK61" s="2181"/>
      <c r="AL61" s="2181"/>
      <c r="AM61" s="2181"/>
      <c r="AN61" s="2181"/>
      <c r="AO61" s="2182"/>
      <c r="AP61" s="498"/>
      <c r="AQ61" s="2077" t="s">
        <v>383</v>
      </c>
      <c r="AR61" s="237"/>
      <c r="AS61" s="237"/>
      <c r="AT61" s="2084"/>
      <c r="AU61" s="237"/>
      <c r="AV61" s="237"/>
      <c r="AW61" s="238"/>
      <c r="AX61" s="498" t="s">
        <v>379</v>
      </c>
      <c r="AY61" s="237"/>
      <c r="AZ61" s="237"/>
      <c r="BA61" s="494"/>
      <c r="BB61" s="1397">
        <v>5</v>
      </c>
      <c r="BC61" s="223"/>
      <c r="BD61" s="54"/>
      <c r="BE61" s="483"/>
    </row>
    <row r="62" spans="2:57" s="29" customFormat="1" ht="39.75" customHeight="1">
      <c r="B62" s="291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38" t="s">
        <v>80</v>
      </c>
      <c r="U62" s="138"/>
      <c r="V62" s="36"/>
      <c r="W62" s="34"/>
      <c r="X62" s="34"/>
      <c r="Y62" s="35"/>
      <c r="Z62" s="35"/>
      <c r="AA62" s="35"/>
      <c r="AB62" s="2921"/>
      <c r="AC62" s="2922"/>
      <c r="AD62" s="2923"/>
      <c r="AE62" s="2417" t="s">
        <v>36</v>
      </c>
      <c r="AF62" s="2418"/>
      <c r="AG62" s="2418"/>
      <c r="AH62" s="2418"/>
      <c r="AI62" s="2418"/>
      <c r="AJ62" s="2418"/>
      <c r="AK62" s="2418"/>
      <c r="AL62" s="2418"/>
      <c r="AM62" s="2418"/>
      <c r="AN62" s="2418"/>
      <c r="AO62" s="2419"/>
      <c r="AP62" s="498"/>
      <c r="AQ62" s="237"/>
      <c r="AR62" s="237">
        <v>2</v>
      </c>
      <c r="AS62" s="237"/>
      <c r="AT62" s="2084"/>
      <c r="AU62" s="237"/>
      <c r="AV62" s="237"/>
      <c r="AW62" s="238"/>
      <c r="AX62" s="498">
        <v>1</v>
      </c>
      <c r="AY62" s="237"/>
      <c r="AZ62" s="237"/>
      <c r="BA62" s="494"/>
      <c r="BB62" s="1397">
        <v>1</v>
      </c>
      <c r="BC62" s="223"/>
      <c r="BD62" s="54"/>
      <c r="BE62" s="483"/>
    </row>
    <row r="63" spans="2:57" s="29" customFormat="1" ht="39.75" customHeight="1" thickBot="1">
      <c r="B63" s="291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215" t="s">
        <v>81</v>
      </c>
      <c r="U63" s="3257"/>
      <c r="V63" s="36"/>
      <c r="W63" s="34"/>
      <c r="X63" s="34"/>
      <c r="Y63" s="35"/>
      <c r="Z63" s="35"/>
      <c r="AA63" s="35"/>
      <c r="AB63" s="2921"/>
      <c r="AC63" s="2922"/>
      <c r="AD63" s="2923"/>
      <c r="AE63" s="2180" t="s">
        <v>38</v>
      </c>
      <c r="AF63" s="2181"/>
      <c r="AG63" s="2181"/>
      <c r="AH63" s="2181"/>
      <c r="AI63" s="2181"/>
      <c r="AJ63" s="2181"/>
      <c r="AK63" s="2181"/>
      <c r="AL63" s="2181"/>
      <c r="AM63" s="2181"/>
      <c r="AN63" s="2181"/>
      <c r="AO63" s="2182"/>
      <c r="AP63" s="498"/>
      <c r="AQ63" s="237"/>
      <c r="AR63" s="237"/>
      <c r="AS63" s="237">
        <v>0</v>
      </c>
      <c r="AT63" s="2084"/>
      <c r="AU63" s="237"/>
      <c r="AV63" s="237"/>
      <c r="AW63" s="238"/>
      <c r="AX63" s="498">
        <v>0</v>
      </c>
      <c r="AY63" s="237"/>
      <c r="AZ63" s="237"/>
      <c r="BA63" s="494"/>
      <c r="BB63" s="1397">
        <v>0</v>
      </c>
      <c r="BC63" s="223"/>
      <c r="BD63" s="54"/>
      <c r="BE63" s="483"/>
    </row>
    <row r="64" spans="2:57" s="29" customFormat="1" ht="39.75" customHeight="1" thickBot="1">
      <c r="B64" s="291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37" t="s">
        <v>82</v>
      </c>
      <c r="U64" s="139"/>
      <c r="V64" s="36"/>
      <c r="W64" s="34"/>
      <c r="X64" s="34"/>
      <c r="Y64" s="37"/>
      <c r="Z64" s="37"/>
      <c r="AA64" s="37"/>
      <c r="AB64" s="2921"/>
      <c r="AC64" s="2922"/>
      <c r="AD64" s="2923"/>
      <c r="AE64" s="2180" t="s">
        <v>39</v>
      </c>
      <c r="AF64" s="2181"/>
      <c r="AG64" s="2181"/>
      <c r="AH64" s="2181"/>
      <c r="AI64" s="2181"/>
      <c r="AJ64" s="2181"/>
      <c r="AK64" s="2181"/>
      <c r="AL64" s="2181"/>
      <c r="AM64" s="2181"/>
      <c r="AN64" s="2181"/>
      <c r="AO64" s="2182"/>
      <c r="AP64" s="498"/>
      <c r="AQ64" s="237"/>
      <c r="AR64" s="2077"/>
      <c r="AS64" s="237"/>
      <c r="AT64" s="2084">
        <v>2</v>
      </c>
      <c r="AU64" s="237"/>
      <c r="AV64" s="237"/>
      <c r="AW64" s="238"/>
      <c r="AX64" s="498">
        <v>1</v>
      </c>
      <c r="AY64" s="237"/>
      <c r="AZ64" s="237"/>
      <c r="BA64" s="494"/>
      <c r="BB64" s="1397">
        <v>1</v>
      </c>
      <c r="BC64" s="223"/>
      <c r="BD64" s="54"/>
      <c r="BE64" s="483"/>
    </row>
    <row r="65" spans="2:57" s="29" customFormat="1" ht="39.75" customHeight="1">
      <c r="B65" s="291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883" t="s">
        <v>83</v>
      </c>
      <c r="U65" s="2883"/>
      <c r="V65" s="2883"/>
      <c r="W65" s="34"/>
      <c r="X65" s="34"/>
      <c r="Y65" s="35"/>
      <c r="Z65" s="35"/>
      <c r="AA65" s="35"/>
      <c r="AB65" s="2921"/>
      <c r="AC65" s="2922"/>
      <c r="AD65" s="2923"/>
      <c r="AE65" s="2180" t="s">
        <v>25</v>
      </c>
      <c r="AF65" s="2181"/>
      <c r="AG65" s="2181"/>
      <c r="AH65" s="2181"/>
      <c r="AI65" s="2181"/>
      <c r="AJ65" s="2181"/>
      <c r="AK65" s="2181"/>
      <c r="AL65" s="2181"/>
      <c r="AM65" s="2181"/>
      <c r="AN65" s="2181"/>
      <c r="AO65" s="2182"/>
      <c r="AP65" s="498"/>
      <c r="AQ65" s="237"/>
      <c r="AR65" s="237"/>
      <c r="AS65" s="237"/>
      <c r="AT65" s="2084"/>
      <c r="AU65" s="237">
        <v>8</v>
      </c>
      <c r="AV65" s="237"/>
      <c r="AW65" s="238"/>
      <c r="AX65" s="498">
        <v>4</v>
      </c>
      <c r="AY65" s="237"/>
      <c r="AZ65" s="237"/>
      <c r="BA65" s="494"/>
      <c r="BB65" s="1397">
        <v>4</v>
      </c>
      <c r="BC65" s="223"/>
      <c r="BD65" s="54"/>
      <c r="BE65" s="483"/>
    </row>
    <row r="66" spans="2:57" s="29" customFormat="1" ht="39.75" customHeight="1">
      <c r="B66" s="291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261" t="s">
        <v>384</v>
      </c>
      <c r="U66" s="3261"/>
      <c r="V66" s="3261"/>
      <c r="W66" s="3261"/>
      <c r="X66" s="3261"/>
      <c r="Y66" s="3261"/>
      <c r="Z66" s="3261"/>
      <c r="AA66" s="3262"/>
      <c r="AB66" s="2921"/>
      <c r="AC66" s="2922"/>
      <c r="AD66" s="2923"/>
      <c r="AE66" s="2180" t="s">
        <v>26</v>
      </c>
      <c r="AF66" s="2181"/>
      <c r="AG66" s="2181"/>
      <c r="AH66" s="2181"/>
      <c r="AI66" s="2181"/>
      <c r="AJ66" s="2181"/>
      <c r="AK66" s="2181"/>
      <c r="AL66" s="2181"/>
      <c r="AM66" s="2181"/>
      <c r="AN66" s="2181"/>
      <c r="AO66" s="2182"/>
      <c r="AP66" s="498"/>
      <c r="AQ66" s="237"/>
      <c r="AR66" s="237"/>
      <c r="AS66" s="237"/>
      <c r="AT66" s="2084"/>
      <c r="AU66" s="237"/>
      <c r="AV66" s="237">
        <v>1</v>
      </c>
      <c r="AW66" s="238"/>
      <c r="AX66" s="498">
        <v>1</v>
      </c>
      <c r="AY66" s="237"/>
      <c r="AZ66" s="237"/>
      <c r="BA66" s="494"/>
      <c r="BB66" s="1397">
        <v>0</v>
      </c>
      <c r="BC66" s="223"/>
      <c r="BD66" s="54"/>
      <c r="BE66" s="483"/>
    </row>
    <row r="67" spans="2:57" s="29" customFormat="1" ht="39.75" customHeight="1" thickBot="1">
      <c r="B67" s="2917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261" t="s">
        <v>385</v>
      </c>
      <c r="U67" s="3261"/>
      <c r="V67" s="3261"/>
      <c r="W67" s="3261"/>
      <c r="X67" s="3261"/>
      <c r="Y67" s="3261"/>
      <c r="Z67" s="3261"/>
      <c r="AA67" s="3262"/>
      <c r="AB67" s="2924"/>
      <c r="AC67" s="2925"/>
      <c r="AD67" s="2926"/>
      <c r="AE67" s="2424" t="s">
        <v>40</v>
      </c>
      <c r="AF67" s="2425"/>
      <c r="AG67" s="2425"/>
      <c r="AH67" s="2425"/>
      <c r="AI67" s="2425"/>
      <c r="AJ67" s="2425"/>
      <c r="AK67" s="2425"/>
      <c r="AL67" s="2425"/>
      <c r="AM67" s="2425"/>
      <c r="AN67" s="2425"/>
      <c r="AO67" s="2426"/>
      <c r="AP67" s="499"/>
      <c r="AQ67" s="500"/>
      <c r="AR67" s="500"/>
      <c r="AS67" s="500"/>
      <c r="AT67" s="2085"/>
      <c r="AU67" s="500"/>
      <c r="AV67" s="500"/>
      <c r="AW67" s="503">
        <v>1</v>
      </c>
      <c r="AX67" s="499">
        <v>1</v>
      </c>
      <c r="AY67" s="500"/>
      <c r="AZ67" s="500"/>
      <c r="BA67" s="501"/>
      <c r="BB67" s="1409">
        <v>0</v>
      </c>
      <c r="BC67" s="485"/>
      <c r="BD67" s="486"/>
      <c r="BE67" s="487"/>
    </row>
    <row r="68" spans="23:41" s="29" customFormat="1" ht="33.75" customHeight="1">
      <c r="W68" s="38"/>
      <c r="X68" s="38"/>
      <c r="Y68" s="38"/>
      <c r="Z68" s="38"/>
      <c r="AA68" s="38"/>
      <c r="AB68" s="38"/>
      <c r="AC68" s="38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2:51" s="29" customFormat="1" ht="36.75" customHeight="1" thickBot="1">
      <c r="B69" s="2422" t="s">
        <v>41</v>
      </c>
      <c r="C69" s="2422"/>
      <c r="D69" s="2422"/>
      <c r="E69" s="2422"/>
      <c r="F69" s="2422"/>
      <c r="G69" s="2422"/>
      <c r="H69" s="2422"/>
      <c r="I69" s="2422"/>
      <c r="J69" s="2422"/>
      <c r="K69" s="2422"/>
      <c r="L69" s="2422"/>
      <c r="M69" s="2422"/>
      <c r="N69" s="2422"/>
      <c r="O69" s="2422"/>
      <c r="P69" s="2422"/>
      <c r="Q69" s="2422"/>
      <c r="R69" s="2422"/>
      <c r="S69" s="2422"/>
      <c r="T69" s="2422"/>
      <c r="U69" s="2422"/>
      <c r="V69" s="2422"/>
      <c r="W69" s="2422"/>
      <c r="X69" s="2422"/>
      <c r="Y69" s="2422"/>
      <c r="Z69" s="2422"/>
      <c r="AA69" s="136"/>
      <c r="AB69" s="2909" t="s">
        <v>93</v>
      </c>
      <c r="AC69" s="2909"/>
      <c r="AD69" s="2909"/>
      <c r="AE69" s="2909"/>
      <c r="AF69" s="2909"/>
      <c r="AG69" s="2909"/>
      <c r="AH69" s="2909"/>
      <c r="AI69" s="2909"/>
      <c r="AJ69" s="2909"/>
      <c r="AK69" s="2909"/>
      <c r="AL69" s="2909"/>
      <c r="AM69" s="2909"/>
      <c r="AN69" s="2909"/>
      <c r="AO69" s="2909"/>
      <c r="AP69" s="2909"/>
      <c r="AQ69" s="2909"/>
      <c r="AR69" s="2909"/>
      <c r="AS69" s="2909"/>
      <c r="AT69" s="2909"/>
      <c r="AU69" s="2909"/>
      <c r="AV69" s="2909"/>
      <c r="AW69" s="2909"/>
      <c r="AX69" s="2909"/>
      <c r="AY69" s="2909"/>
    </row>
    <row r="70" spans="2:51" s="29" customFormat="1" ht="75" customHeight="1" thickBot="1" thickTop="1">
      <c r="B70" s="271" t="s">
        <v>42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2427" t="s">
        <v>43</v>
      </c>
      <c r="U70" s="2428"/>
      <c r="V70" s="218" t="s">
        <v>44</v>
      </c>
      <c r="W70" s="2429" t="s">
        <v>45</v>
      </c>
      <c r="X70" s="2430"/>
      <c r="Y70" s="2910" t="s">
        <v>46</v>
      </c>
      <c r="Z70" s="2911"/>
      <c r="AA70" s="47"/>
      <c r="AB70" s="121" t="s">
        <v>42</v>
      </c>
      <c r="AC70" s="2912" t="s">
        <v>94</v>
      </c>
      <c r="AD70" s="2913"/>
      <c r="AE70" s="2913"/>
      <c r="AF70" s="2913"/>
      <c r="AG70" s="2913"/>
      <c r="AH70" s="2913"/>
      <c r="AI70" s="2913"/>
      <c r="AJ70" s="2913"/>
      <c r="AK70" s="2913"/>
      <c r="AL70" s="2913"/>
      <c r="AM70" s="2913"/>
      <c r="AN70" s="2913"/>
      <c r="AO70" s="2913"/>
      <c r="AP70" s="2913"/>
      <c r="AQ70" s="2913"/>
      <c r="AR70" s="2913"/>
      <c r="AS70" s="2914"/>
      <c r="AT70" s="2436" t="s">
        <v>44</v>
      </c>
      <c r="AU70" s="2437"/>
      <c r="AV70" s="2437"/>
      <c r="AW70" s="2437"/>
      <c r="AX70" s="2437"/>
      <c r="AY70" s="2438"/>
    </row>
    <row r="71" spans="2:51" s="29" customFormat="1" ht="39.75" customHeight="1">
      <c r="B71" s="272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2439"/>
      <c r="U71" s="2440"/>
      <c r="V71" s="142"/>
      <c r="W71" s="2441"/>
      <c r="X71" s="2442"/>
      <c r="Y71" s="2905"/>
      <c r="Z71" s="2906"/>
      <c r="AA71" s="44"/>
      <c r="AB71" s="192"/>
      <c r="AC71" s="2444"/>
      <c r="AD71" s="2445"/>
      <c r="AE71" s="2445"/>
      <c r="AF71" s="2445"/>
      <c r="AG71" s="2445"/>
      <c r="AH71" s="2445"/>
      <c r="AI71" s="2445"/>
      <c r="AJ71" s="2445"/>
      <c r="AK71" s="2445"/>
      <c r="AL71" s="2445"/>
      <c r="AM71" s="2445"/>
      <c r="AN71" s="2445"/>
      <c r="AO71" s="2445"/>
      <c r="AP71" s="2445"/>
      <c r="AQ71" s="2445"/>
      <c r="AR71" s="2445"/>
      <c r="AS71" s="2446"/>
      <c r="AT71" s="2447"/>
      <c r="AU71" s="2448"/>
      <c r="AV71" s="2448"/>
      <c r="AW71" s="2448"/>
      <c r="AX71" s="2448"/>
      <c r="AY71" s="2449"/>
    </row>
    <row r="72" spans="2:51" s="29" customFormat="1" ht="39.75" customHeight="1" thickBot="1">
      <c r="B72" s="27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2450"/>
      <c r="U72" s="2451"/>
      <c r="V72" s="149"/>
      <c r="W72" s="2452"/>
      <c r="X72" s="2453"/>
      <c r="Y72" s="2907"/>
      <c r="Z72" s="2908"/>
      <c r="AA72" s="44"/>
      <c r="AB72" s="193"/>
      <c r="AC72" s="2455"/>
      <c r="AD72" s="2456"/>
      <c r="AE72" s="2456"/>
      <c r="AF72" s="2456"/>
      <c r="AG72" s="2456"/>
      <c r="AH72" s="2456"/>
      <c r="AI72" s="2456"/>
      <c r="AJ72" s="2456"/>
      <c r="AK72" s="2456"/>
      <c r="AL72" s="2456"/>
      <c r="AM72" s="2456"/>
      <c r="AN72" s="2456"/>
      <c r="AO72" s="2456"/>
      <c r="AP72" s="2456"/>
      <c r="AQ72" s="2456"/>
      <c r="AR72" s="2456"/>
      <c r="AS72" s="2457"/>
      <c r="AT72" s="2458"/>
      <c r="AU72" s="2459"/>
      <c r="AV72" s="2459"/>
      <c r="AW72" s="2459"/>
      <c r="AX72" s="2459"/>
      <c r="AY72" s="2460"/>
    </row>
    <row r="73" spans="2:51" s="29" customFormat="1" ht="39.75" customHeigh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9"/>
      <c r="V73" s="50"/>
      <c r="W73" s="45"/>
      <c r="X73" s="45"/>
      <c r="Y73" s="40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51"/>
      <c r="AR73" s="51"/>
      <c r="AS73" s="51"/>
      <c r="AT73" s="48"/>
      <c r="AU73" s="52"/>
      <c r="AV73" s="52"/>
      <c r="AW73" s="52"/>
      <c r="AX73" s="52"/>
      <c r="AY73" s="52"/>
    </row>
    <row r="74" spans="2:55" s="29" customFormat="1" ht="39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2901" t="s">
        <v>102</v>
      </c>
      <c r="U74" s="2901"/>
      <c r="V74" s="2901"/>
      <c r="W74" s="2901"/>
      <c r="X74" s="2901"/>
      <c r="Y74" s="2901"/>
      <c r="Z74" s="2901"/>
      <c r="AA74" s="2901"/>
      <c r="AB74" s="2901"/>
      <c r="AC74" s="2901"/>
      <c r="AD74" s="2901"/>
      <c r="AE74" s="2901"/>
      <c r="AF74" s="2901"/>
      <c r="AG74" s="2901"/>
      <c r="AH74" s="2901"/>
      <c r="AI74" s="2901"/>
      <c r="AJ74" s="2901"/>
      <c r="AK74" s="2901"/>
      <c r="AL74" s="2901"/>
      <c r="AM74" s="2901"/>
      <c r="AN74" s="2901"/>
      <c r="AO74" s="2901"/>
      <c r="AP74" s="2901"/>
      <c r="AQ74" s="2901"/>
      <c r="AR74" s="2901"/>
      <c r="AS74" s="2901"/>
      <c r="AT74" s="2901"/>
      <c r="AU74" s="2901"/>
      <c r="AV74" s="2901"/>
      <c r="AW74" s="2901"/>
      <c r="AX74" s="2901"/>
      <c r="AY74" s="2901"/>
      <c r="AZ74" s="2901"/>
      <c r="BA74" s="2901"/>
      <c r="BB74" s="2901"/>
      <c r="BC74" s="2901"/>
    </row>
    <row r="75" ht="12.75" customHeight="1" thickBot="1"/>
    <row r="76" spans="1:256" s="54" customFormat="1" ht="39.75" customHeight="1" thickTop="1">
      <c r="A76" s="29"/>
      <c r="B76" s="2190" t="s">
        <v>47</v>
      </c>
      <c r="C76" s="2191"/>
      <c r="D76" s="2191"/>
      <c r="E76" s="2191"/>
      <c r="F76" s="2191"/>
      <c r="G76" s="2191"/>
      <c r="H76" s="2191"/>
      <c r="I76" s="2191"/>
      <c r="J76" s="2191"/>
      <c r="K76" s="2191"/>
      <c r="L76" s="2191"/>
      <c r="M76" s="2191"/>
      <c r="N76" s="2191"/>
      <c r="O76" s="2191"/>
      <c r="P76" s="2191"/>
      <c r="Q76" s="2191"/>
      <c r="R76" s="2191"/>
      <c r="S76" s="2191"/>
      <c r="T76" s="2192"/>
      <c r="U76" s="2462" t="s">
        <v>48</v>
      </c>
      <c r="V76" s="2465" t="s">
        <v>49</v>
      </c>
      <c r="W76" s="2466"/>
      <c r="X76" s="2467"/>
      <c r="Y76" s="2885" t="s">
        <v>50</v>
      </c>
      <c r="Z76" s="2887"/>
      <c r="AA76" s="2885" t="s">
        <v>51</v>
      </c>
      <c r="AB76" s="2887"/>
      <c r="AC76" s="29"/>
      <c r="AD76" s="29"/>
      <c r="AE76" s="2473" t="s">
        <v>52</v>
      </c>
      <c r="AF76" s="2474"/>
      <c r="AG76" s="2474"/>
      <c r="AH76" s="2475"/>
      <c r="AI76" s="688"/>
      <c r="AJ76" s="688"/>
      <c r="AK76" s="2482" t="s">
        <v>53</v>
      </c>
      <c r="AL76" s="2483"/>
      <c r="AM76" s="2483"/>
      <c r="AN76" s="2484"/>
      <c r="AO76" s="2482" t="s">
        <v>54</v>
      </c>
      <c r="AP76" s="2484"/>
      <c r="AQ76" s="2473" t="s">
        <v>49</v>
      </c>
      <c r="AR76" s="2474"/>
      <c r="AS76" s="2474"/>
      <c r="AT76" s="2474"/>
      <c r="AU76" s="2474"/>
      <c r="AV76" s="2475"/>
      <c r="AW76" s="2491" t="s">
        <v>55</v>
      </c>
      <c r="AX76" s="2492"/>
      <c r="AY76" s="2230" t="s">
        <v>50</v>
      </c>
      <c r="AZ76" s="2231"/>
      <c r="BA76" s="2495" t="s">
        <v>51</v>
      </c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s="54" customFormat="1" ht="39.75" customHeight="1" thickBot="1">
      <c r="A77" s="29"/>
      <c r="B77" s="2193"/>
      <c r="C77" s="2884"/>
      <c r="D77" s="2884"/>
      <c r="E77" s="2884"/>
      <c r="F77" s="2884"/>
      <c r="G77" s="2884"/>
      <c r="H77" s="2884"/>
      <c r="I77" s="2884"/>
      <c r="J77" s="2884"/>
      <c r="K77" s="2884"/>
      <c r="L77" s="2884"/>
      <c r="M77" s="2884"/>
      <c r="N77" s="2884"/>
      <c r="O77" s="2884"/>
      <c r="P77" s="2884"/>
      <c r="Q77" s="2884"/>
      <c r="R77" s="2884"/>
      <c r="S77" s="2884"/>
      <c r="T77" s="2195"/>
      <c r="U77" s="2463"/>
      <c r="V77" s="2468"/>
      <c r="W77" s="2902"/>
      <c r="X77" s="2469"/>
      <c r="Y77" s="2888"/>
      <c r="Z77" s="2890"/>
      <c r="AA77" s="2888"/>
      <c r="AB77" s="2890"/>
      <c r="AC77" s="29"/>
      <c r="AD77" s="29"/>
      <c r="AE77" s="2476"/>
      <c r="AF77" s="2903"/>
      <c r="AG77" s="2903"/>
      <c r="AH77" s="2478"/>
      <c r="AI77" s="689"/>
      <c r="AJ77" s="689"/>
      <c r="AK77" s="2485"/>
      <c r="AL77" s="2904"/>
      <c r="AM77" s="2904"/>
      <c r="AN77" s="2487"/>
      <c r="AO77" s="2485"/>
      <c r="AP77" s="2487"/>
      <c r="AQ77" s="2476"/>
      <c r="AR77" s="2903"/>
      <c r="AS77" s="2903"/>
      <c r="AT77" s="2903"/>
      <c r="AU77" s="2903"/>
      <c r="AV77" s="2478"/>
      <c r="AW77" s="2493"/>
      <c r="AX77" s="2494"/>
      <c r="AY77" s="2233"/>
      <c r="AZ77" s="2234"/>
      <c r="BA77" s="2496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s="54" customFormat="1" ht="39.75" customHeight="1" thickBot="1" thickTop="1">
      <c r="A78" s="29"/>
      <c r="B78" s="2196"/>
      <c r="C78" s="2197"/>
      <c r="D78" s="2197"/>
      <c r="E78" s="2197"/>
      <c r="F78" s="2197"/>
      <c r="G78" s="2197"/>
      <c r="H78" s="2197"/>
      <c r="I78" s="2197"/>
      <c r="J78" s="2197"/>
      <c r="K78" s="2197"/>
      <c r="L78" s="2197"/>
      <c r="M78" s="2197"/>
      <c r="N78" s="2197"/>
      <c r="O78" s="2197"/>
      <c r="P78" s="2197"/>
      <c r="Q78" s="2197"/>
      <c r="R78" s="2197"/>
      <c r="S78" s="2197"/>
      <c r="T78" s="2198"/>
      <c r="U78" s="2464"/>
      <c r="V78" s="2470"/>
      <c r="W78" s="2471"/>
      <c r="X78" s="2472"/>
      <c r="Y78" s="55" t="s">
        <v>56</v>
      </c>
      <c r="Z78" s="56" t="s">
        <v>57</v>
      </c>
      <c r="AA78" s="55" t="s">
        <v>56</v>
      </c>
      <c r="AB78" s="57" t="s">
        <v>57</v>
      </c>
      <c r="AC78" s="19"/>
      <c r="AD78" s="19"/>
      <c r="AE78" s="2479"/>
      <c r="AF78" s="2480"/>
      <c r="AG78" s="2480"/>
      <c r="AH78" s="2481"/>
      <c r="AI78" s="690"/>
      <c r="AJ78" s="690"/>
      <c r="AK78" s="2488"/>
      <c r="AL78" s="2489"/>
      <c r="AM78" s="2489"/>
      <c r="AN78" s="2490"/>
      <c r="AO78" s="2488"/>
      <c r="AP78" s="2490"/>
      <c r="AQ78" s="2479"/>
      <c r="AR78" s="2480"/>
      <c r="AS78" s="2480"/>
      <c r="AT78" s="2480"/>
      <c r="AU78" s="2480"/>
      <c r="AV78" s="2481"/>
      <c r="AW78" s="131" t="s">
        <v>56</v>
      </c>
      <c r="AX78" s="132" t="s">
        <v>57</v>
      </c>
      <c r="AY78" s="131" t="s">
        <v>56</v>
      </c>
      <c r="AZ78" s="593" t="s">
        <v>57</v>
      </c>
      <c r="BA78" s="598" t="s">
        <v>56</v>
      </c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s="54" customFormat="1" ht="39.75" customHeight="1" thickTop="1">
      <c r="A79" s="29"/>
      <c r="B79" s="2190" t="s">
        <v>58</v>
      </c>
      <c r="C79" s="2191"/>
      <c r="D79" s="2191"/>
      <c r="E79" s="2191"/>
      <c r="F79" s="2191"/>
      <c r="G79" s="2191"/>
      <c r="H79" s="2191"/>
      <c r="I79" s="2191"/>
      <c r="J79" s="2191"/>
      <c r="K79" s="2191"/>
      <c r="L79" s="2191"/>
      <c r="M79" s="2191"/>
      <c r="N79" s="2191"/>
      <c r="O79" s="2191"/>
      <c r="P79" s="2191"/>
      <c r="Q79" s="2191"/>
      <c r="R79" s="2191"/>
      <c r="S79" s="2191"/>
      <c r="T79" s="2192"/>
      <c r="U79" s="2199"/>
      <c r="V79" s="2205"/>
      <c r="W79" s="2206"/>
      <c r="X79" s="2207"/>
      <c r="Y79" s="184"/>
      <c r="Z79" s="185"/>
      <c r="AA79" s="174"/>
      <c r="AB79" s="118"/>
      <c r="AC79" s="19"/>
      <c r="AD79" s="19"/>
      <c r="AE79" s="2891" t="s">
        <v>59</v>
      </c>
      <c r="AF79" s="2892"/>
      <c r="AG79" s="2892"/>
      <c r="AH79" s="2893"/>
      <c r="AI79" s="694"/>
      <c r="AJ79" s="694"/>
      <c r="AK79" s="2251" t="s">
        <v>60</v>
      </c>
      <c r="AL79" s="2214"/>
      <c r="AM79" s="2214"/>
      <c r="AN79" s="2252"/>
      <c r="AO79" s="2220"/>
      <c r="AP79" s="2221"/>
      <c r="AQ79" s="2211"/>
      <c r="AR79" s="2212"/>
      <c r="AS79" s="2212"/>
      <c r="AT79" s="2212"/>
      <c r="AU79" s="2212"/>
      <c r="AV79" s="2213"/>
      <c r="AW79" s="152"/>
      <c r="AX79" s="153"/>
      <c r="AY79" s="156"/>
      <c r="AZ79" s="594"/>
      <c r="BA79" s="599"/>
      <c r="BB79" s="58"/>
      <c r="BC79" s="58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s="54" customFormat="1" ht="39.75" customHeight="1">
      <c r="A80" s="29"/>
      <c r="B80" s="2193"/>
      <c r="C80" s="2884"/>
      <c r="D80" s="2884"/>
      <c r="E80" s="2884"/>
      <c r="F80" s="2884"/>
      <c r="G80" s="2884"/>
      <c r="H80" s="2884"/>
      <c r="I80" s="2884"/>
      <c r="J80" s="2884"/>
      <c r="K80" s="2884"/>
      <c r="L80" s="2884"/>
      <c r="M80" s="2884"/>
      <c r="N80" s="2884"/>
      <c r="O80" s="2884"/>
      <c r="P80" s="2884"/>
      <c r="Q80" s="2884"/>
      <c r="R80" s="2884"/>
      <c r="S80" s="2884"/>
      <c r="T80" s="2195"/>
      <c r="U80" s="2200"/>
      <c r="V80" s="2222"/>
      <c r="W80" s="2223"/>
      <c r="X80" s="2224"/>
      <c r="Y80" s="186"/>
      <c r="Z80" s="187"/>
      <c r="AA80" s="175"/>
      <c r="AB80" s="119"/>
      <c r="AC80" s="59"/>
      <c r="AD80" s="59"/>
      <c r="AE80" s="2894"/>
      <c r="AF80" s="2895"/>
      <c r="AG80" s="2895"/>
      <c r="AH80" s="2896"/>
      <c r="AI80" s="695"/>
      <c r="AJ80" s="695"/>
      <c r="AK80" s="2253"/>
      <c r="AL80" s="2900"/>
      <c r="AM80" s="2900"/>
      <c r="AN80" s="2255"/>
      <c r="AO80" s="2228"/>
      <c r="AP80" s="2229"/>
      <c r="AQ80" s="2215"/>
      <c r="AR80" s="2216"/>
      <c r="AS80" s="2216"/>
      <c r="AT80" s="2216"/>
      <c r="AU80" s="2216"/>
      <c r="AV80" s="2217"/>
      <c r="AW80" s="152"/>
      <c r="AX80" s="153"/>
      <c r="AY80" s="159"/>
      <c r="AZ80" s="594"/>
      <c r="BA80" s="600"/>
      <c r="BB80" s="58"/>
      <c r="BC80" s="58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54" customFormat="1" ht="39.75" customHeight="1" thickBot="1">
      <c r="A81" s="29"/>
      <c r="B81" s="2196"/>
      <c r="C81" s="2197"/>
      <c r="D81" s="2197"/>
      <c r="E81" s="2197"/>
      <c r="F81" s="2197"/>
      <c r="G81" s="2197"/>
      <c r="H81" s="2197"/>
      <c r="I81" s="2197"/>
      <c r="J81" s="2197"/>
      <c r="K81" s="2197"/>
      <c r="L81" s="2197"/>
      <c r="M81" s="2197"/>
      <c r="N81" s="2197"/>
      <c r="O81" s="2197"/>
      <c r="P81" s="2197"/>
      <c r="Q81" s="2197"/>
      <c r="R81" s="2197"/>
      <c r="S81" s="2197"/>
      <c r="T81" s="2198"/>
      <c r="U81" s="2201"/>
      <c r="V81" s="2225"/>
      <c r="W81" s="2226"/>
      <c r="X81" s="2227"/>
      <c r="Y81" s="188"/>
      <c r="Z81" s="189"/>
      <c r="AA81" s="176"/>
      <c r="AB81" s="120"/>
      <c r="AC81" s="59"/>
      <c r="AD81" s="59"/>
      <c r="AE81" s="2894"/>
      <c r="AF81" s="2895"/>
      <c r="AG81" s="2895"/>
      <c r="AH81" s="2896"/>
      <c r="AI81" s="695"/>
      <c r="AJ81" s="695"/>
      <c r="AK81" s="2253"/>
      <c r="AL81" s="2900"/>
      <c r="AM81" s="2900"/>
      <c r="AN81" s="2255"/>
      <c r="AO81" s="2228"/>
      <c r="AP81" s="2229"/>
      <c r="AQ81" s="2215"/>
      <c r="AR81" s="2216"/>
      <c r="AS81" s="2216"/>
      <c r="AT81" s="2216"/>
      <c r="AU81" s="2216"/>
      <c r="AV81" s="2217"/>
      <c r="AW81" s="152"/>
      <c r="AX81" s="153"/>
      <c r="AY81" s="159"/>
      <c r="AZ81" s="594"/>
      <c r="BA81" s="600"/>
      <c r="BB81" s="58"/>
      <c r="BC81" s="5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54" customFormat="1" ht="39.75" customHeight="1" thickTop="1">
      <c r="A82" s="29"/>
      <c r="B82" s="2190" t="s">
        <v>61</v>
      </c>
      <c r="C82" s="2191"/>
      <c r="D82" s="2191"/>
      <c r="E82" s="2191"/>
      <c r="F82" s="2191"/>
      <c r="G82" s="2191"/>
      <c r="H82" s="2191"/>
      <c r="I82" s="2191"/>
      <c r="J82" s="2191"/>
      <c r="K82" s="2191"/>
      <c r="L82" s="2191"/>
      <c r="M82" s="2191"/>
      <c r="N82" s="2191"/>
      <c r="O82" s="2191"/>
      <c r="P82" s="2191"/>
      <c r="Q82" s="2191"/>
      <c r="R82" s="2191"/>
      <c r="S82" s="2191"/>
      <c r="T82" s="2192"/>
      <c r="U82" s="2199"/>
      <c r="V82" s="2205"/>
      <c r="W82" s="2206"/>
      <c r="X82" s="2207"/>
      <c r="Y82" s="184"/>
      <c r="Z82" s="185"/>
      <c r="AA82" s="174"/>
      <c r="AB82" s="118"/>
      <c r="AC82" s="59"/>
      <c r="AD82" s="59"/>
      <c r="AE82" s="2894"/>
      <c r="AF82" s="2895"/>
      <c r="AG82" s="2895"/>
      <c r="AH82" s="2896"/>
      <c r="AI82" s="695"/>
      <c r="AJ82" s="695"/>
      <c r="AK82" s="2253"/>
      <c r="AL82" s="2900"/>
      <c r="AM82" s="2900"/>
      <c r="AN82" s="2255"/>
      <c r="AO82" s="2228"/>
      <c r="AP82" s="2229"/>
      <c r="AQ82" s="2215"/>
      <c r="AR82" s="2216"/>
      <c r="AS82" s="2216"/>
      <c r="AT82" s="2216"/>
      <c r="AU82" s="2216"/>
      <c r="AV82" s="2217"/>
      <c r="AW82" s="152"/>
      <c r="AX82" s="153"/>
      <c r="AY82" s="159"/>
      <c r="AZ82" s="594"/>
      <c r="BA82" s="600"/>
      <c r="BB82" s="58"/>
      <c r="BC82" s="58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54" customFormat="1" ht="39.75" customHeight="1" thickBot="1">
      <c r="A83" s="29"/>
      <c r="B83" s="2196"/>
      <c r="C83" s="2197"/>
      <c r="D83" s="2197"/>
      <c r="E83" s="2197"/>
      <c r="F83" s="2197"/>
      <c r="G83" s="2197"/>
      <c r="H83" s="2197"/>
      <c r="I83" s="2197"/>
      <c r="J83" s="2197"/>
      <c r="K83" s="2197"/>
      <c r="L83" s="2197"/>
      <c r="M83" s="2197"/>
      <c r="N83" s="2197"/>
      <c r="O83" s="2197"/>
      <c r="P83" s="2197"/>
      <c r="Q83" s="2197"/>
      <c r="R83" s="2197"/>
      <c r="S83" s="2197"/>
      <c r="T83" s="2198"/>
      <c r="U83" s="2201"/>
      <c r="V83" s="2225"/>
      <c r="W83" s="2226"/>
      <c r="X83" s="2227"/>
      <c r="Y83" s="188"/>
      <c r="Z83" s="189"/>
      <c r="AA83" s="176"/>
      <c r="AB83" s="120"/>
      <c r="AC83" s="46"/>
      <c r="AD83" s="46"/>
      <c r="AE83" s="2897"/>
      <c r="AF83" s="2898"/>
      <c r="AG83" s="2898"/>
      <c r="AH83" s="2899"/>
      <c r="AI83" s="696"/>
      <c r="AJ83" s="696"/>
      <c r="AK83" s="2256"/>
      <c r="AL83" s="2257"/>
      <c r="AM83" s="2257"/>
      <c r="AN83" s="2258"/>
      <c r="AO83" s="2218"/>
      <c r="AP83" s="2219"/>
      <c r="AQ83" s="2208"/>
      <c r="AR83" s="2209"/>
      <c r="AS83" s="2209"/>
      <c r="AT83" s="2209"/>
      <c r="AU83" s="2209"/>
      <c r="AV83" s="2210"/>
      <c r="AW83" s="154"/>
      <c r="AX83" s="155"/>
      <c r="AY83" s="160"/>
      <c r="AZ83" s="595"/>
      <c r="BA83" s="601"/>
      <c r="BB83" s="58"/>
      <c r="BC83" s="58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54" customFormat="1" ht="39.75" customHeight="1" thickTop="1">
      <c r="A84" s="29"/>
      <c r="B84" s="2190" t="s">
        <v>62</v>
      </c>
      <c r="C84" s="2191"/>
      <c r="D84" s="2191"/>
      <c r="E84" s="2191"/>
      <c r="F84" s="2191"/>
      <c r="G84" s="2191"/>
      <c r="H84" s="2191"/>
      <c r="I84" s="2191"/>
      <c r="J84" s="2191"/>
      <c r="K84" s="2191"/>
      <c r="L84" s="2191"/>
      <c r="M84" s="2191"/>
      <c r="N84" s="2191"/>
      <c r="O84" s="2191"/>
      <c r="P84" s="2191"/>
      <c r="Q84" s="2191"/>
      <c r="R84" s="2191"/>
      <c r="S84" s="2191"/>
      <c r="T84" s="2192"/>
      <c r="U84" s="2202" t="s">
        <v>92</v>
      </c>
      <c r="V84" s="2205"/>
      <c r="W84" s="2206"/>
      <c r="X84" s="2207"/>
      <c r="Y84" s="184"/>
      <c r="Z84" s="185"/>
      <c r="AA84" s="174"/>
      <c r="AB84" s="118"/>
      <c r="AC84" s="46"/>
      <c r="AD84" s="46"/>
      <c r="AE84" s="2885" t="s">
        <v>63</v>
      </c>
      <c r="AF84" s="2886"/>
      <c r="AG84" s="2886"/>
      <c r="AH84" s="2887"/>
      <c r="AI84" s="692"/>
      <c r="AJ84" s="692"/>
      <c r="AK84" s="2236" t="s">
        <v>64</v>
      </c>
      <c r="AL84" s="2237"/>
      <c r="AM84" s="2237"/>
      <c r="AN84" s="2238"/>
      <c r="AO84" s="2220"/>
      <c r="AP84" s="2221"/>
      <c r="AQ84" s="2211"/>
      <c r="AR84" s="2212"/>
      <c r="AS84" s="2212"/>
      <c r="AT84" s="2212"/>
      <c r="AU84" s="2212"/>
      <c r="AV84" s="2213"/>
      <c r="AW84" s="150"/>
      <c r="AX84" s="151"/>
      <c r="AY84" s="162"/>
      <c r="AZ84" s="596"/>
      <c r="BA84" s="599"/>
      <c r="BB84" s="58"/>
      <c r="BC84" s="58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54" customFormat="1" ht="39.75" customHeight="1" thickBot="1">
      <c r="A85" s="29"/>
      <c r="B85" s="2193"/>
      <c r="C85" s="2884"/>
      <c r="D85" s="2884"/>
      <c r="E85" s="2884"/>
      <c r="F85" s="2884"/>
      <c r="G85" s="2884"/>
      <c r="H85" s="2884"/>
      <c r="I85" s="2884"/>
      <c r="J85" s="2884"/>
      <c r="K85" s="2884"/>
      <c r="L85" s="2884"/>
      <c r="M85" s="2884"/>
      <c r="N85" s="2884"/>
      <c r="O85" s="2884"/>
      <c r="P85" s="2884"/>
      <c r="Q85" s="2884"/>
      <c r="R85" s="2884"/>
      <c r="S85" s="2884"/>
      <c r="T85" s="2195"/>
      <c r="U85" s="2203"/>
      <c r="V85" s="2222"/>
      <c r="W85" s="2223"/>
      <c r="X85" s="2224"/>
      <c r="Y85" s="186"/>
      <c r="Z85" s="187"/>
      <c r="AA85" s="175"/>
      <c r="AB85" s="119"/>
      <c r="AC85" s="46"/>
      <c r="AD85" s="46"/>
      <c r="AE85" s="2888"/>
      <c r="AF85" s="2889"/>
      <c r="AG85" s="2889"/>
      <c r="AH85" s="2890"/>
      <c r="AI85" s="693"/>
      <c r="AJ85" s="693"/>
      <c r="AK85" s="2239"/>
      <c r="AL85" s="2240"/>
      <c r="AM85" s="2240"/>
      <c r="AN85" s="2241"/>
      <c r="AO85" s="2218"/>
      <c r="AP85" s="2219"/>
      <c r="AQ85" s="2208"/>
      <c r="AR85" s="2209"/>
      <c r="AS85" s="2209"/>
      <c r="AT85" s="2209"/>
      <c r="AU85" s="2209"/>
      <c r="AV85" s="2210"/>
      <c r="AW85" s="163"/>
      <c r="AX85" s="164"/>
      <c r="AY85" s="165"/>
      <c r="AZ85" s="597"/>
      <c r="BA85" s="602"/>
      <c r="BB85" s="58"/>
      <c r="BC85" s="58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54" customFormat="1" ht="39.75" customHeight="1" thickBot="1" thickTop="1">
      <c r="A86" s="29"/>
      <c r="B86" s="2196"/>
      <c r="C86" s="2197"/>
      <c r="D86" s="2197"/>
      <c r="E86" s="2197"/>
      <c r="F86" s="2197"/>
      <c r="G86" s="2197"/>
      <c r="H86" s="2197"/>
      <c r="I86" s="2197"/>
      <c r="J86" s="2197"/>
      <c r="K86" s="2197"/>
      <c r="L86" s="2197"/>
      <c r="M86" s="2197"/>
      <c r="N86" s="2197"/>
      <c r="O86" s="2197"/>
      <c r="P86" s="2197"/>
      <c r="Q86" s="2197"/>
      <c r="R86" s="2197"/>
      <c r="S86" s="2197"/>
      <c r="T86" s="2198"/>
      <c r="U86" s="2204"/>
      <c r="V86" s="2225"/>
      <c r="W86" s="2226"/>
      <c r="X86" s="2227"/>
      <c r="Y86" s="188"/>
      <c r="Z86" s="189"/>
      <c r="AA86" s="176"/>
      <c r="AB86" s="120"/>
      <c r="AC86" s="59"/>
      <c r="AD86" s="59"/>
      <c r="AE86" s="2236" t="s">
        <v>65</v>
      </c>
      <c r="AF86" s="2237"/>
      <c r="AG86" s="2237"/>
      <c r="AH86" s="2238"/>
      <c r="AI86" s="686"/>
      <c r="AJ86" s="686"/>
      <c r="AK86" s="2236" t="s">
        <v>66</v>
      </c>
      <c r="AL86" s="2237"/>
      <c r="AM86" s="2237"/>
      <c r="AN86" s="2238"/>
      <c r="AO86" s="2220"/>
      <c r="AP86" s="2221"/>
      <c r="AQ86" s="2211"/>
      <c r="AR86" s="2212"/>
      <c r="AS86" s="2212"/>
      <c r="AT86" s="2212"/>
      <c r="AU86" s="2212"/>
      <c r="AV86" s="2213"/>
      <c r="AW86" s="150"/>
      <c r="AX86" s="151"/>
      <c r="AY86" s="162"/>
      <c r="AZ86" s="596"/>
      <c r="BA86" s="599"/>
      <c r="BB86" s="58"/>
      <c r="BC86" s="58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256" s="62" customFormat="1" ht="39.75" customHeight="1" thickBot="1" thickTop="1">
      <c r="A87" s="29"/>
      <c r="B87" s="2497" t="s">
        <v>95</v>
      </c>
      <c r="C87" s="2498"/>
      <c r="D87" s="2498"/>
      <c r="E87" s="2498"/>
      <c r="F87" s="2498"/>
      <c r="G87" s="2498"/>
      <c r="H87" s="2498"/>
      <c r="I87" s="2498"/>
      <c r="J87" s="2498"/>
      <c r="K87" s="2498"/>
      <c r="L87" s="2498"/>
      <c r="M87" s="2498"/>
      <c r="N87" s="2498"/>
      <c r="O87" s="2498"/>
      <c r="P87" s="2498"/>
      <c r="Q87" s="2498"/>
      <c r="R87" s="2498"/>
      <c r="S87" s="2498"/>
      <c r="T87" s="2499"/>
      <c r="U87" s="60" t="s">
        <v>67</v>
      </c>
      <c r="V87" s="2503"/>
      <c r="W87" s="2504"/>
      <c r="X87" s="2505"/>
      <c r="Y87" s="190"/>
      <c r="Z87" s="191"/>
      <c r="AA87" s="180"/>
      <c r="AB87" s="179"/>
      <c r="AC87" s="59"/>
      <c r="AD87" s="59"/>
      <c r="AE87" s="2239"/>
      <c r="AF87" s="2240"/>
      <c r="AG87" s="2240"/>
      <c r="AH87" s="2241"/>
      <c r="AI87" s="687"/>
      <c r="AJ87" s="687"/>
      <c r="AK87" s="2239"/>
      <c r="AL87" s="2240"/>
      <c r="AM87" s="2240"/>
      <c r="AN87" s="2241"/>
      <c r="AO87" s="2218"/>
      <c r="AP87" s="2219"/>
      <c r="AQ87" s="2208"/>
      <c r="AR87" s="2209"/>
      <c r="AS87" s="2209"/>
      <c r="AT87" s="2209"/>
      <c r="AU87" s="2209"/>
      <c r="AV87" s="2210"/>
      <c r="AW87" s="167"/>
      <c r="AX87" s="164"/>
      <c r="AY87" s="165"/>
      <c r="AZ87" s="597"/>
      <c r="BA87" s="603"/>
      <c r="BB87" s="58"/>
      <c r="BC87" s="58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256" s="54" customFormat="1" ht="39.75" customHeight="1" thickBot="1" thickTop="1">
      <c r="A88" s="29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42"/>
      <c r="M88" s="42"/>
      <c r="N88" s="42"/>
      <c r="O88" s="42"/>
      <c r="P88" s="42"/>
      <c r="Q88" s="42"/>
      <c r="R88" s="42"/>
      <c r="S88" s="42"/>
      <c r="T88" s="122" t="s">
        <v>68</v>
      </c>
      <c r="U88" s="725" t="s">
        <v>165</v>
      </c>
      <c r="V88" s="64"/>
      <c r="W88" s="64"/>
      <c r="X88" s="2500" t="s">
        <v>68</v>
      </c>
      <c r="Y88" s="2500"/>
      <c r="Z88" s="2501"/>
      <c r="AA88" s="182">
        <v>0</v>
      </c>
      <c r="AB88" s="183">
        <v>0</v>
      </c>
      <c r="AC88" s="65"/>
      <c r="AD88" s="46"/>
      <c r="AE88" s="20" t="s">
        <v>69</v>
      </c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214"/>
      <c r="AV88" s="2214"/>
      <c r="AW88" s="2214"/>
      <c r="AX88" s="2214" t="s">
        <v>68</v>
      </c>
      <c r="AY88" s="2214"/>
      <c r="AZ88" s="2214"/>
      <c r="BA88" s="604"/>
      <c r="BB88" s="58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</row>
    <row r="89" spans="1:256" s="74" customFormat="1" ht="24.75" customHeight="1" thickTop="1">
      <c r="A89" s="29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6"/>
      <c r="M89" s="67"/>
      <c r="N89" s="67"/>
      <c r="O89" s="67"/>
      <c r="P89" s="67"/>
      <c r="Q89" s="67"/>
      <c r="R89" s="67"/>
      <c r="S89" s="68"/>
      <c r="T89" s="29"/>
      <c r="U89" s="43"/>
      <c r="V89" s="45"/>
      <c r="W89" s="69"/>
      <c r="X89" s="69"/>
      <c r="Y89" s="70"/>
      <c r="Z89" s="70"/>
      <c r="AA89" s="70"/>
      <c r="AB89" s="71"/>
      <c r="AC89" s="71"/>
      <c r="AD89" s="71"/>
      <c r="AE89" s="71"/>
      <c r="AF89" s="71"/>
      <c r="AG89" s="2882" t="s">
        <v>70</v>
      </c>
      <c r="AH89" s="2882"/>
      <c r="AI89" s="2882"/>
      <c r="AJ89" s="2882"/>
      <c r="AK89" s="2882"/>
      <c r="AL89" s="2882"/>
      <c r="AM89" s="2882"/>
      <c r="AN89" s="2882"/>
      <c r="AO89" s="2882"/>
      <c r="AP89" s="2882"/>
      <c r="AQ89" s="2882"/>
      <c r="AR89" s="2882"/>
      <c r="AS89" s="2882"/>
      <c r="AT89" s="2882"/>
      <c r="AU89" s="2882"/>
      <c r="AV89" s="2882"/>
      <c r="AW89" s="2882"/>
      <c r="AX89" s="2882"/>
      <c r="AY89" s="2882"/>
      <c r="AZ89" s="2882"/>
      <c r="BA89" s="2882"/>
      <c r="BB89" s="73"/>
      <c r="BC89" s="73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</row>
    <row r="90" spans="2:53" s="29" customFormat="1" ht="96" customHeight="1" thickBo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2883" t="s">
        <v>96</v>
      </c>
      <c r="V90" s="2883"/>
      <c r="W90" s="2883"/>
      <c r="X90" s="2883"/>
      <c r="Y90" s="38"/>
      <c r="Z90" s="38"/>
      <c r="AA90" s="38"/>
      <c r="AB90" s="39"/>
      <c r="AC90" s="39"/>
      <c r="AD90" s="39"/>
      <c r="AE90" s="39"/>
      <c r="AF90" s="39"/>
      <c r="AG90" s="2882" t="s">
        <v>96</v>
      </c>
      <c r="AH90" s="2882"/>
      <c r="AI90" s="2882"/>
      <c r="AJ90" s="2882"/>
      <c r="AK90" s="2882"/>
      <c r="AL90" s="2882"/>
      <c r="AM90" s="2882"/>
      <c r="AN90" s="2882"/>
      <c r="AO90" s="2882"/>
      <c r="AP90" s="2882"/>
      <c r="AQ90" s="2882"/>
      <c r="AR90" s="2882"/>
      <c r="AS90" s="2882"/>
      <c r="AT90" s="2882"/>
      <c r="AU90" s="2882"/>
      <c r="AV90" s="2882"/>
      <c r="AW90" s="2882"/>
      <c r="AX90" s="2882"/>
      <c r="AY90" s="2882"/>
      <c r="AZ90" s="2882"/>
      <c r="BA90" s="2882"/>
    </row>
    <row r="91" spans="2:57" s="331" customFormat="1" ht="39.75" customHeight="1" thickBot="1">
      <c r="B91" s="2086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3258" t="s">
        <v>85</v>
      </c>
      <c r="U91" s="3259"/>
      <c r="V91" s="3259"/>
      <c r="W91" s="3259"/>
      <c r="X91" s="3259"/>
      <c r="Y91" s="3259"/>
      <c r="Z91" s="3259"/>
      <c r="AA91" s="3259"/>
      <c r="AB91" s="3259"/>
      <c r="AC91" s="3259"/>
      <c r="AD91" s="3260"/>
      <c r="AE91" s="3258" t="s">
        <v>86</v>
      </c>
      <c r="AF91" s="3259"/>
      <c r="AG91" s="3259"/>
      <c r="AH91" s="3259"/>
      <c r="AI91" s="3259"/>
      <c r="AJ91" s="3259"/>
      <c r="AK91" s="3259"/>
      <c r="AL91" s="3259"/>
      <c r="AM91" s="3259"/>
      <c r="AN91" s="3259"/>
      <c r="AO91" s="3259"/>
      <c r="AP91" s="3259"/>
      <c r="AQ91" s="3259"/>
      <c r="AR91" s="3259"/>
      <c r="AS91" s="3259"/>
      <c r="AT91" s="3259"/>
      <c r="AU91" s="3259"/>
      <c r="AV91" s="3259"/>
      <c r="AW91" s="3259"/>
      <c r="AX91" s="3259"/>
      <c r="AY91" s="3259"/>
      <c r="AZ91" s="3259"/>
      <c r="BA91" s="3259"/>
      <c r="BB91" s="3259"/>
      <c r="BC91" s="3259"/>
      <c r="BD91" s="3259"/>
      <c r="BE91" s="3260"/>
    </row>
    <row r="92" spans="1:57" s="29" customFormat="1" ht="107.25" customHeight="1">
      <c r="A92" s="110"/>
      <c r="B92" s="1443"/>
      <c r="C92" s="1414"/>
      <c r="D92" s="1414"/>
      <c r="E92" s="1414"/>
      <c r="F92" s="1414"/>
      <c r="G92" s="1414"/>
      <c r="H92" s="1414"/>
      <c r="I92" s="1414"/>
      <c r="J92" s="1414"/>
      <c r="K92" s="1414"/>
      <c r="L92" s="1414"/>
      <c r="M92" s="1414"/>
      <c r="N92" s="1414"/>
      <c r="O92" s="1414"/>
      <c r="P92" s="1414"/>
      <c r="Q92" s="1414"/>
      <c r="R92" s="1414"/>
      <c r="S92" s="1414"/>
      <c r="T92" s="1422"/>
      <c r="U92" s="1422"/>
      <c r="V92" s="1422"/>
      <c r="W92" s="1422"/>
      <c r="X92" s="1422"/>
      <c r="Y92" s="1422"/>
      <c r="Z92" s="1422"/>
      <c r="AA92" s="1422"/>
      <c r="AB92" s="1422"/>
      <c r="AC92" s="1422"/>
      <c r="AD92" s="1422"/>
      <c r="AE92" s="1422"/>
      <c r="AF92" s="1422"/>
      <c r="AG92" s="1422"/>
      <c r="AH92" s="1422"/>
      <c r="AI92" s="1422"/>
      <c r="AJ92" s="1422"/>
      <c r="AK92" s="1422"/>
      <c r="AL92" s="1422"/>
      <c r="AM92" s="1422"/>
      <c r="AN92" s="1422"/>
      <c r="AO92" s="1422"/>
      <c r="AP92" s="1422"/>
      <c r="AQ92" s="1422"/>
      <c r="AR92" s="1422"/>
      <c r="AS92" s="1422"/>
      <c r="AT92" s="1422"/>
      <c r="AU92" s="1845"/>
      <c r="AV92" s="1422"/>
      <c r="AW92" s="1422"/>
      <c r="AX92" s="1422"/>
      <c r="AY92" s="1422"/>
      <c r="AZ92" s="1422"/>
      <c r="BA92" s="1422"/>
      <c r="BB92" s="1422"/>
      <c r="BC92" s="1422"/>
      <c r="BD92" s="1422"/>
      <c r="BE92" s="1422"/>
    </row>
    <row r="93" spans="1:57" s="29" customFormat="1" ht="57" customHeight="1">
      <c r="A93" s="110"/>
      <c r="B93" s="1414"/>
      <c r="C93" s="1414"/>
      <c r="D93" s="1414"/>
      <c r="E93" s="1414"/>
      <c r="F93" s="1414"/>
      <c r="G93" s="1414"/>
      <c r="H93" s="1414"/>
      <c r="I93" s="1414"/>
      <c r="J93" s="1414"/>
      <c r="K93" s="1414"/>
      <c r="L93" s="1414"/>
      <c r="M93" s="1414"/>
      <c r="N93" s="1414"/>
      <c r="O93" s="1414"/>
      <c r="P93" s="1414"/>
      <c r="Q93" s="1414"/>
      <c r="R93" s="1414"/>
      <c r="S93" s="1414"/>
      <c r="T93" s="1414"/>
      <c r="U93" s="110"/>
      <c r="V93" s="1444"/>
      <c r="W93" s="1444"/>
      <c r="X93" s="1444"/>
      <c r="Y93" s="110"/>
      <c r="Z93" s="110"/>
      <c r="AA93" s="110"/>
      <c r="AB93" s="110"/>
      <c r="AC93" s="110"/>
      <c r="AD93" s="110"/>
      <c r="AE93" s="1460"/>
      <c r="AF93" s="2513" t="s">
        <v>297</v>
      </c>
      <c r="AG93" s="2513"/>
      <c r="AH93" s="2513"/>
      <c r="AI93" s="2513"/>
      <c r="AJ93" s="2513"/>
      <c r="AK93" s="2513"/>
      <c r="AL93" s="2513"/>
      <c r="AM93" s="2513"/>
      <c r="AN93" s="2513"/>
      <c r="AO93" s="2513"/>
      <c r="AP93" s="2513"/>
      <c r="AQ93" s="2513"/>
      <c r="AR93" s="2513"/>
      <c r="AS93" s="2513"/>
      <c r="AT93" s="2513"/>
      <c r="AU93" s="2513"/>
      <c r="AV93" s="2513"/>
      <c r="AW93" s="2513"/>
      <c r="AX93" s="2513"/>
      <c r="AY93" s="2513"/>
      <c r="AZ93" s="2513"/>
      <c r="BA93" s="2513"/>
      <c r="BB93" s="2513"/>
      <c r="BC93" s="2513"/>
      <c r="BD93" s="1445"/>
      <c r="BE93" s="110"/>
    </row>
    <row r="94" spans="1:57" s="29" customFormat="1" ht="36.7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446"/>
      <c r="V94" s="110"/>
      <c r="W94" s="110"/>
      <c r="X94" s="110"/>
      <c r="Y94" s="110"/>
      <c r="Z94" s="110"/>
      <c r="AA94" s="78"/>
      <c r="AB94" s="110"/>
      <c r="AC94" s="110"/>
      <c r="AD94" s="110"/>
      <c r="AE94" s="1460"/>
      <c r="AF94" s="1460"/>
      <c r="AG94" s="1460"/>
      <c r="AH94" s="1460"/>
      <c r="AI94" s="1460"/>
      <c r="AJ94" s="1460"/>
      <c r="AK94" s="1460"/>
      <c r="AL94" s="1460"/>
      <c r="AM94" s="1460"/>
      <c r="AN94" s="1460"/>
      <c r="AO94" s="1461"/>
      <c r="AP94" s="1461"/>
      <c r="AQ94" s="1461"/>
      <c r="AR94" s="1461"/>
      <c r="AS94" s="1461"/>
      <c r="AT94" s="1461"/>
      <c r="AU94" s="1461"/>
      <c r="AV94" s="1461"/>
      <c r="AW94" s="1461"/>
      <c r="AX94" s="1461"/>
      <c r="AY94" s="1461"/>
      <c r="AZ94" s="1461"/>
      <c r="BA94" s="1461"/>
      <c r="BB94" s="1461"/>
      <c r="BC94" s="1461"/>
      <c r="BD94" s="1445"/>
      <c r="BE94" s="110"/>
    </row>
    <row r="95" spans="1:57" s="86" customFormat="1" ht="38.2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2512" t="s">
        <v>298</v>
      </c>
      <c r="V95" s="2512"/>
      <c r="W95" s="2512"/>
      <c r="X95" s="1447"/>
      <c r="Y95" s="1448"/>
      <c r="Z95" s="1448"/>
      <c r="AA95" s="2514" t="s">
        <v>299</v>
      </c>
      <c r="AB95" s="2514"/>
      <c r="AC95" s="2514"/>
      <c r="AD95" s="1443" t="s">
        <v>72</v>
      </c>
      <c r="AE95" s="1449"/>
      <c r="AF95" s="1450"/>
      <c r="AG95" s="110"/>
      <c r="AH95" s="1410"/>
      <c r="AI95" s="1410"/>
      <c r="AJ95" s="2515" t="s">
        <v>300</v>
      </c>
      <c r="AK95" s="2515"/>
      <c r="AL95" s="2515"/>
      <c r="AM95" s="2515"/>
      <c r="AN95" s="2515"/>
      <c r="AO95" s="2515"/>
      <c r="AP95" s="2515"/>
      <c r="AQ95" s="2515"/>
      <c r="AR95" s="1447"/>
      <c r="AS95" s="1448"/>
      <c r="AT95" s="1448"/>
      <c r="AU95" s="1876"/>
      <c r="AV95" s="110"/>
      <c r="AW95" s="202" t="s">
        <v>301</v>
      </c>
      <c r="AX95" s="202"/>
      <c r="AY95" s="202"/>
      <c r="AZ95" s="1451"/>
      <c r="BA95" s="1443"/>
      <c r="BB95" s="110"/>
      <c r="BC95" s="110"/>
      <c r="BD95" s="110"/>
      <c r="BE95" s="110"/>
    </row>
    <row r="96" spans="1:57" s="29" customFormat="1" ht="24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446"/>
      <c r="V96" s="1452"/>
      <c r="W96"/>
      <c r="X96" s="2502" t="s">
        <v>73</v>
      </c>
      <c r="Y96" s="2502"/>
      <c r="Z96" s="2502"/>
      <c r="AA96" s="2506" t="s">
        <v>74</v>
      </c>
      <c r="AB96" s="2506"/>
      <c r="AC96" s="2506"/>
      <c r="AD96" s="1450"/>
      <c r="AE96" s="1453"/>
      <c r="AF96" s="1450"/>
      <c r="AG96" s="110"/>
      <c r="AH96" s="110"/>
      <c r="AI96" s="110"/>
      <c r="AJ96" s="110"/>
      <c r="AK96" s="110"/>
      <c r="AL96" s="110"/>
      <c r="AM96" s="110"/>
      <c r="AN96" s="110"/>
      <c r="AO96" s="1454"/>
      <c r="AP96"/>
      <c r="AQ96"/>
      <c r="AR96" s="2502" t="s">
        <v>73</v>
      </c>
      <c r="AS96" s="2502"/>
      <c r="AT96" s="2502"/>
      <c r="AU96" s="1460"/>
      <c r="AV96" s="1455"/>
      <c r="AW96" s="2506" t="s">
        <v>74</v>
      </c>
      <c r="AX96" s="2506"/>
      <c r="AY96" s="2506"/>
      <c r="AZ96" s="1450"/>
      <c r="BA96" s="110"/>
      <c r="BB96" s="110"/>
      <c r="BC96" s="110"/>
      <c r="BD96" s="110"/>
      <c r="BE96" s="110"/>
    </row>
    <row r="97" spans="1:57" s="29" customFormat="1" ht="24.75" customHeight="1">
      <c r="A97" s="240"/>
      <c r="B97" s="2511"/>
      <c r="C97" s="2511"/>
      <c r="D97" s="2511"/>
      <c r="E97" s="2511"/>
      <c r="F97" s="2511"/>
      <c r="G97" s="2511"/>
      <c r="H97" s="2511"/>
      <c r="I97" s="2511"/>
      <c r="J97" s="2511"/>
      <c r="K97" s="2511"/>
      <c r="L97" s="2511"/>
      <c r="M97" s="2511"/>
      <c r="N97" s="2511"/>
      <c r="O97" s="2511"/>
      <c r="P97" s="2511"/>
      <c r="Q97" s="2511"/>
      <c r="R97" s="2511"/>
      <c r="S97" s="2511"/>
      <c r="T97" s="2511"/>
      <c r="U97" s="2511"/>
      <c r="V97" s="2511"/>
      <c r="W97" s="2511"/>
      <c r="X97" s="2511"/>
      <c r="Y97" s="2511"/>
      <c r="Z97" s="2511"/>
      <c r="AA97" s="1392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1456"/>
      <c r="AQ97" s="240"/>
      <c r="AR97" s="240"/>
      <c r="AS97" s="1457"/>
      <c r="AT97" s="240"/>
      <c r="AU97" s="1883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</row>
    <row r="98" spans="1:57" s="239" customFormat="1" ht="39.7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06"/>
      <c r="Z98" s="106"/>
      <c r="AA98" s="106"/>
      <c r="AB98" s="106"/>
      <c r="AC98" s="106"/>
      <c r="AD98" s="106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10"/>
      <c r="AT98" s="110"/>
      <c r="AU98" s="146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</row>
    <row r="99" spans="22:53" s="29" customFormat="1" ht="14.25" customHeight="1">
      <c r="V99" s="73"/>
      <c r="W99" s="73"/>
      <c r="X99" s="73"/>
      <c r="Y99" s="106"/>
      <c r="Z99" s="106"/>
      <c r="AA99" s="106"/>
      <c r="AB99" s="106"/>
      <c r="AC99" s="106"/>
      <c r="AD99" s="106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73"/>
      <c r="AT99" s="73"/>
      <c r="AU99" s="73"/>
      <c r="AV99" s="73"/>
      <c r="AW99" s="73"/>
      <c r="AX99" s="73"/>
      <c r="AY99" s="73"/>
      <c r="AZ99" s="73"/>
      <c r="BA99" s="73"/>
    </row>
    <row r="100" spans="21:53" s="29" customFormat="1" ht="18" customHeight="1">
      <c r="U100" s="108"/>
      <c r="V100" s="27"/>
      <c r="W100" s="109"/>
      <c r="X100" s="70"/>
      <c r="Y100" s="106"/>
      <c r="Z100" s="106"/>
      <c r="AA100" s="106"/>
      <c r="AB100" s="106"/>
      <c r="AC100" s="106"/>
      <c r="AD100" s="106"/>
      <c r="AE100" s="75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73"/>
      <c r="AT100" s="7"/>
      <c r="AU100" s="7"/>
      <c r="AV100" s="7"/>
      <c r="AW100" s="7"/>
      <c r="AX100" s="7"/>
      <c r="AY100" s="7"/>
      <c r="AZ100" s="73"/>
      <c r="BA100" s="73"/>
    </row>
    <row r="101" spans="21:51" s="29" customFormat="1" ht="14.25" customHeight="1">
      <c r="U101" s="77"/>
      <c r="Y101" s="110"/>
      <c r="Z101" s="110"/>
      <c r="AA101" s="78"/>
      <c r="AB101" s="110"/>
      <c r="AC101" s="110"/>
      <c r="AD101" s="110"/>
      <c r="AF101" s="78"/>
      <c r="AG101" s="78"/>
      <c r="AH101" s="110"/>
      <c r="AI101" s="110"/>
      <c r="AJ101" s="110"/>
      <c r="AN101" s="110"/>
      <c r="AO101" s="110"/>
      <c r="AS101" s="1"/>
      <c r="AT101" s="1"/>
      <c r="AU101" s="1"/>
      <c r="AV101" s="1"/>
      <c r="AW101" s="1"/>
      <c r="AX101" s="1"/>
      <c r="AY101" s="1"/>
    </row>
    <row r="102" spans="21:30" ht="12.75" customHeight="1">
      <c r="U102" s="1"/>
      <c r="V102" s="111"/>
      <c r="W102" s="1"/>
      <c r="X102" s="111"/>
      <c r="Y102" s="1"/>
      <c r="Z102" s="1"/>
      <c r="AA102" s="1"/>
      <c r="AB102" s="1"/>
      <c r="AC102" s="1"/>
      <c r="AD102" s="1"/>
    </row>
    <row r="106" ht="6" customHeight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40" ht="0.75" customHeight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/>
  <mergeCells count="223">
    <mergeCell ref="B1:BA1"/>
    <mergeCell ref="B2:BA2"/>
    <mergeCell ref="B3:BA3"/>
    <mergeCell ref="T4:U4"/>
    <mergeCell ref="X4:AS4"/>
    <mergeCell ref="T5:V5"/>
    <mergeCell ref="W5:AS5"/>
    <mergeCell ref="AZ5:BC5"/>
    <mergeCell ref="W6:AB6"/>
    <mergeCell ref="AD6:AS6"/>
    <mergeCell ref="AZ6:BC6"/>
    <mergeCell ref="A7:V7"/>
    <mergeCell ref="W7:AC8"/>
    <mergeCell ref="AD7:AO7"/>
    <mergeCell ref="AZ7:BD7"/>
    <mergeCell ref="AX9:BD10"/>
    <mergeCell ref="W10:Z10"/>
    <mergeCell ref="B12:B18"/>
    <mergeCell ref="T12:V18"/>
    <mergeCell ref="W12:AD18"/>
    <mergeCell ref="AE12:AF14"/>
    <mergeCell ref="AG12:AN14"/>
    <mergeCell ref="AE15:AE18"/>
    <mergeCell ref="AF15:AF18"/>
    <mergeCell ref="AG15:AG18"/>
    <mergeCell ref="AH15:AN15"/>
    <mergeCell ref="AP15:AP18"/>
    <mergeCell ref="T9:V9"/>
    <mergeCell ref="W9:AC9"/>
    <mergeCell ref="AD9:AS9"/>
    <mergeCell ref="AU15:AU18"/>
    <mergeCell ref="AH16:AI17"/>
    <mergeCell ref="AJ16:AK17"/>
    <mergeCell ref="AL16:AM17"/>
    <mergeCell ref="AN16:AN18"/>
    <mergeCell ref="AX12:BE12"/>
    <mergeCell ref="AX13:BE13"/>
    <mergeCell ref="AX14:BE14"/>
    <mergeCell ref="AX16:BA16"/>
    <mergeCell ref="BB16:BE16"/>
    <mergeCell ref="AQ15:AQ18"/>
    <mergeCell ref="AR15:AR18"/>
    <mergeCell ref="BK16:BK18"/>
    <mergeCell ref="AX17:AX18"/>
    <mergeCell ref="AY17:BA17"/>
    <mergeCell ref="BB17:BB18"/>
    <mergeCell ref="BC17:BE17"/>
    <mergeCell ref="AV15:AV18"/>
    <mergeCell ref="T19:V19"/>
    <mergeCell ref="W19:AD19"/>
    <mergeCell ref="AW15:AW18"/>
    <mergeCell ref="AX15:BA15"/>
    <mergeCell ref="BB15:BE15"/>
    <mergeCell ref="B20:BE20"/>
    <mergeCell ref="AS15:AS18"/>
    <mergeCell ref="AT15:AT18"/>
    <mergeCell ref="AO12:AO18"/>
    <mergeCell ref="AP12:AW14"/>
    <mergeCell ref="BI20:BI25"/>
    <mergeCell ref="B21:BE21"/>
    <mergeCell ref="C22:BF22"/>
    <mergeCell ref="T23:V23"/>
    <mergeCell ref="W23:AD23"/>
    <mergeCell ref="T24:V24"/>
    <mergeCell ref="W24:AD24"/>
    <mergeCell ref="T25:V25"/>
    <mergeCell ref="W25:AD25"/>
    <mergeCell ref="B26:AD26"/>
    <mergeCell ref="B27:BE27"/>
    <mergeCell ref="T28:V28"/>
    <mergeCell ref="W28:AC28"/>
    <mergeCell ref="T29:V29"/>
    <mergeCell ref="W29:AD29"/>
    <mergeCell ref="T30:V30"/>
    <mergeCell ref="W30:AC30"/>
    <mergeCell ref="B31:AD31"/>
    <mergeCell ref="B32:BE32"/>
    <mergeCell ref="T33:V33"/>
    <mergeCell ref="W33:AC33"/>
    <mergeCell ref="B34:AD34"/>
    <mergeCell ref="B35:BE35"/>
    <mergeCell ref="T36:V36"/>
    <mergeCell ref="W36:AD36"/>
    <mergeCell ref="BH36:BH39"/>
    <mergeCell ref="T37:V37"/>
    <mergeCell ref="W37:AD37"/>
    <mergeCell ref="T38:V38"/>
    <mergeCell ref="W38:AD38"/>
    <mergeCell ref="B39:AD39"/>
    <mergeCell ref="B40:AD40"/>
    <mergeCell ref="B41:BE41"/>
    <mergeCell ref="B42:BE42"/>
    <mergeCell ref="T43:V43"/>
    <mergeCell ref="W43:AD43"/>
    <mergeCell ref="T44:V44"/>
    <mergeCell ref="W44:AD44"/>
    <mergeCell ref="T45:V45"/>
    <mergeCell ref="W45:AD45"/>
    <mergeCell ref="T46:V46"/>
    <mergeCell ref="W46:AD46"/>
    <mergeCell ref="T47:V47"/>
    <mergeCell ref="W47:AD47"/>
    <mergeCell ref="T48:V48"/>
    <mergeCell ref="W48:AD48"/>
    <mergeCell ref="T49:V49"/>
    <mergeCell ref="W49:AD49"/>
    <mergeCell ref="T50:V50"/>
    <mergeCell ref="W50:AD50"/>
    <mergeCell ref="T51:V51"/>
    <mergeCell ref="W51:AD51"/>
    <mergeCell ref="B52:AD52"/>
    <mergeCell ref="B53:BE53"/>
    <mergeCell ref="T54:V54"/>
    <mergeCell ref="W54:AD54"/>
    <mergeCell ref="T55:V55"/>
    <mergeCell ref="W55:AD55"/>
    <mergeCell ref="T56:V56"/>
    <mergeCell ref="W56:AD56"/>
    <mergeCell ref="T57:AD57"/>
    <mergeCell ref="B58:AD58"/>
    <mergeCell ref="B59:AD59"/>
    <mergeCell ref="B60:B67"/>
    <mergeCell ref="U60:V60"/>
    <mergeCell ref="AB60:AD67"/>
    <mergeCell ref="AE60:AO60"/>
    <mergeCell ref="AE61:AO61"/>
    <mergeCell ref="AE62:AO62"/>
    <mergeCell ref="AE63:AO63"/>
    <mergeCell ref="AE64:AO64"/>
    <mergeCell ref="T65:V65"/>
    <mergeCell ref="AE65:AO65"/>
    <mergeCell ref="T66:AA66"/>
    <mergeCell ref="AE66:AO66"/>
    <mergeCell ref="T67:AA67"/>
    <mergeCell ref="AE67:AO67"/>
    <mergeCell ref="B69:Z69"/>
    <mergeCell ref="AB69:AY69"/>
    <mergeCell ref="T70:U70"/>
    <mergeCell ref="W70:X70"/>
    <mergeCell ref="Y70:Z70"/>
    <mergeCell ref="AC70:AS70"/>
    <mergeCell ref="AT70:AY70"/>
    <mergeCell ref="T71:U71"/>
    <mergeCell ref="W71:X71"/>
    <mergeCell ref="Y71:Z71"/>
    <mergeCell ref="AC71:AS71"/>
    <mergeCell ref="AT71:AY71"/>
    <mergeCell ref="T72:U72"/>
    <mergeCell ref="W72:X72"/>
    <mergeCell ref="Y72:Z72"/>
    <mergeCell ref="AC72:AS72"/>
    <mergeCell ref="AT72:AY72"/>
    <mergeCell ref="T74:BC74"/>
    <mergeCell ref="B76:T78"/>
    <mergeCell ref="U76:U78"/>
    <mergeCell ref="V76:X78"/>
    <mergeCell ref="Y76:Z77"/>
    <mergeCell ref="AA76:AB77"/>
    <mergeCell ref="AE76:AH78"/>
    <mergeCell ref="AK76:AN78"/>
    <mergeCell ref="AO76:AP78"/>
    <mergeCell ref="AQ76:AV78"/>
    <mergeCell ref="AW76:AX77"/>
    <mergeCell ref="AY76:AZ77"/>
    <mergeCell ref="BA76:BA77"/>
    <mergeCell ref="B79:T81"/>
    <mergeCell ref="U79:U81"/>
    <mergeCell ref="V79:X79"/>
    <mergeCell ref="AE79:AH83"/>
    <mergeCell ref="AK79:AN83"/>
    <mergeCell ref="AO79:AP79"/>
    <mergeCell ref="B82:T83"/>
    <mergeCell ref="U82:U83"/>
    <mergeCell ref="V82:X82"/>
    <mergeCell ref="AO82:AP82"/>
    <mergeCell ref="AQ79:AV79"/>
    <mergeCell ref="V80:X80"/>
    <mergeCell ref="AO80:AP80"/>
    <mergeCell ref="AQ80:AV80"/>
    <mergeCell ref="V81:X81"/>
    <mergeCell ref="AO81:AP81"/>
    <mergeCell ref="AQ81:AV81"/>
    <mergeCell ref="AQ82:AV82"/>
    <mergeCell ref="V83:X83"/>
    <mergeCell ref="AO83:AP83"/>
    <mergeCell ref="AQ83:AV83"/>
    <mergeCell ref="B84:T86"/>
    <mergeCell ref="U84:U86"/>
    <mergeCell ref="V84:X84"/>
    <mergeCell ref="AE84:AH85"/>
    <mergeCell ref="AK84:AN85"/>
    <mergeCell ref="AO84:AP84"/>
    <mergeCell ref="AQ84:AV84"/>
    <mergeCell ref="V85:X85"/>
    <mergeCell ref="AO85:AP85"/>
    <mergeCell ref="AQ85:AV85"/>
    <mergeCell ref="V86:X86"/>
    <mergeCell ref="AE86:AH87"/>
    <mergeCell ref="AK86:AN87"/>
    <mergeCell ref="AO86:AP86"/>
    <mergeCell ref="AQ86:AV86"/>
    <mergeCell ref="B87:T87"/>
    <mergeCell ref="V87:X87"/>
    <mergeCell ref="AO87:AP87"/>
    <mergeCell ref="AQ87:AV87"/>
    <mergeCell ref="X88:Z88"/>
    <mergeCell ref="AU88:AW88"/>
    <mergeCell ref="AX88:AZ88"/>
    <mergeCell ref="AG89:BA89"/>
    <mergeCell ref="U90:X90"/>
    <mergeCell ref="AG90:BA90"/>
    <mergeCell ref="AR96:AT96"/>
    <mergeCell ref="AW96:AY96"/>
    <mergeCell ref="T63:U63"/>
    <mergeCell ref="B97:Z97"/>
    <mergeCell ref="T91:AD91"/>
    <mergeCell ref="AE91:BE91"/>
    <mergeCell ref="AF93:BC93"/>
    <mergeCell ref="U95:W95"/>
    <mergeCell ref="AA95:AC95"/>
    <mergeCell ref="AJ95:AQ95"/>
    <mergeCell ref="X96:Z96"/>
    <mergeCell ref="AA96:AC96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2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1"/>
  <sheetViews>
    <sheetView zoomScale="30" zoomScaleNormal="30" zoomScalePageLayoutView="0" workbookViewId="0" topLeftCell="A43">
      <selection activeCell="BC46" sqref="BC46"/>
    </sheetView>
  </sheetViews>
  <sheetFormatPr defaultColWidth="10.125" defaultRowHeight="12.75"/>
  <cols>
    <col min="1" max="1" width="34.375" style="1" customWidth="1"/>
    <col min="2" max="2" width="10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2.00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12.75390625" style="6" customWidth="1"/>
    <col min="32" max="32" width="15.00390625" style="6" customWidth="1"/>
    <col min="33" max="33" width="15.75390625" style="6" customWidth="1"/>
    <col min="34" max="34" width="12.625" style="6" customWidth="1"/>
    <col min="35" max="35" width="10.75390625" style="6" customWidth="1"/>
    <col min="36" max="36" width="12.12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1.875" style="1" customWidth="1"/>
    <col min="44" max="50" width="10.75390625" style="1" customWidth="1"/>
    <col min="51" max="51" width="11.875" style="1" customWidth="1"/>
    <col min="52" max="54" width="10.75390625" style="1" customWidth="1"/>
    <col min="55" max="55" width="13.375" style="1" customWidth="1"/>
    <col min="56" max="56" width="10.75390625" style="1" customWidth="1"/>
    <col min="57" max="57" width="15.0039062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10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0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171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216"/>
      <c r="X5" s="2376" t="s">
        <v>235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 s="195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67.5" customHeight="1">
      <c r="W6" s="3039" t="s">
        <v>103</v>
      </c>
      <c r="X6" s="3039"/>
      <c r="Y6" s="3039"/>
      <c r="Z6" s="3039"/>
      <c r="AA6" s="3039"/>
      <c r="AB6" s="3039"/>
      <c r="AC6" s="204" t="s">
        <v>3</v>
      </c>
      <c r="AD6" s="3040" t="s">
        <v>170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5</v>
      </c>
      <c r="BA6" s="2278"/>
      <c r="BB6" s="2278"/>
      <c r="BC6" s="2278"/>
      <c r="BD6" s="17"/>
    </row>
    <row r="7" spans="1:56" ht="51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042" t="s">
        <v>260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24"/>
      <c r="AU7" s="210" t="s">
        <v>6</v>
      </c>
      <c r="AV7" s="211"/>
      <c r="AW7" s="211"/>
      <c r="AX7" s="211"/>
      <c r="AY7" s="211"/>
      <c r="AZ7" s="3043" t="s">
        <v>90</v>
      </c>
      <c r="BA7" s="3043"/>
      <c r="BB7" s="3043"/>
      <c r="BC7" s="3043"/>
      <c r="BD7" s="3043"/>
    </row>
    <row r="8" spans="1:56" ht="5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8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036"/>
      <c r="AF9" s="3036"/>
      <c r="AG9" s="3036"/>
      <c r="AH9" s="3036"/>
      <c r="AI9" s="3036"/>
      <c r="AJ9" s="3036"/>
      <c r="AK9" s="3036"/>
      <c r="AL9" s="3036"/>
      <c r="AM9" s="3036"/>
      <c r="AN9" s="3036"/>
      <c r="AO9" s="3036"/>
      <c r="AP9" s="3036"/>
      <c r="AQ9" s="3036"/>
      <c r="AR9" s="3036"/>
      <c r="AS9" s="3036"/>
      <c r="AT9" s="124"/>
      <c r="AU9" s="210" t="s">
        <v>7</v>
      </c>
      <c r="AV9" s="208"/>
      <c r="AW9" s="208"/>
      <c r="AX9" s="208"/>
      <c r="AY9" s="208"/>
      <c r="AZ9" s="3037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187" t="s">
        <v>211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3"/>
      <c r="AU10" s="212"/>
      <c r="AV10" s="206"/>
      <c r="AW10" s="206"/>
      <c r="AX10" s="206"/>
      <c r="AY10" s="206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96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236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694" t="s">
        <v>237</v>
      </c>
      <c r="AY14" s="2695"/>
      <c r="AZ14" s="2695"/>
      <c r="BA14" s="2695"/>
      <c r="BB14" s="2695"/>
      <c r="BC14" s="2695"/>
      <c r="BD14" s="2695"/>
      <c r="BE14" s="2696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238</v>
      </c>
      <c r="AY15" s="2319"/>
      <c r="AZ15" s="2319"/>
      <c r="BA15" s="2319"/>
      <c r="BB15" s="2318" t="s">
        <v>239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157</v>
      </c>
      <c r="AK16" s="3000"/>
      <c r="AL16" s="2997" t="s">
        <v>158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718">
        <v>30</v>
      </c>
    </row>
    <row r="20" spans="1:109" s="261" customFormat="1" ht="49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1:61" s="29" customFormat="1" ht="102" customHeight="1" thickBot="1">
      <c r="A22" s="505"/>
      <c r="B22" s="931">
        <v>1</v>
      </c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2861" t="s">
        <v>240</v>
      </c>
      <c r="U22" s="2862"/>
      <c r="V22" s="2863"/>
      <c r="W22" s="2858" t="s">
        <v>187</v>
      </c>
      <c r="X22" s="2859"/>
      <c r="Y22" s="2859"/>
      <c r="Z22" s="2859"/>
      <c r="AA22" s="2859"/>
      <c r="AB22" s="2859"/>
      <c r="AC22" s="2859"/>
      <c r="AD22" s="2860"/>
      <c r="AE22" s="933">
        <v>2</v>
      </c>
      <c r="AF22" s="934">
        <v>60</v>
      </c>
      <c r="AG22" s="935">
        <v>36</v>
      </c>
      <c r="AH22" s="935">
        <v>18</v>
      </c>
      <c r="AI22" s="935"/>
      <c r="AJ22" s="935"/>
      <c r="AK22" s="935"/>
      <c r="AL22" s="936">
        <v>18</v>
      </c>
      <c r="AM22" s="936"/>
      <c r="AN22" s="936"/>
      <c r="AO22" s="937">
        <f>AF22-AG22</f>
        <v>24</v>
      </c>
      <c r="AP22" s="938"/>
      <c r="AQ22" s="939">
        <v>6</v>
      </c>
      <c r="AR22" s="939"/>
      <c r="AS22" s="939"/>
      <c r="AT22" s="940"/>
      <c r="AU22" s="939"/>
      <c r="AV22" s="939"/>
      <c r="AW22" s="941"/>
      <c r="AX22" s="938"/>
      <c r="AY22" s="939"/>
      <c r="AZ22" s="939"/>
      <c r="BA22" s="942"/>
      <c r="BB22" s="943">
        <v>2</v>
      </c>
      <c r="BC22" s="944">
        <v>1</v>
      </c>
      <c r="BD22" s="944"/>
      <c r="BE22" s="944">
        <v>1</v>
      </c>
      <c r="BI22" s="2973"/>
    </row>
    <row r="23" spans="1:57" s="29" customFormat="1" ht="99.75" customHeight="1" thickBot="1">
      <c r="A23" s="505"/>
      <c r="B23" s="2630" t="s">
        <v>148</v>
      </c>
      <c r="C23" s="2631"/>
      <c r="D23" s="2631"/>
      <c r="E23" s="2631"/>
      <c r="F23" s="2631"/>
      <c r="G23" s="2631"/>
      <c r="H23" s="2631"/>
      <c r="I23" s="2631"/>
      <c r="J23" s="2631"/>
      <c r="K23" s="2631"/>
      <c r="L23" s="2631"/>
      <c r="M23" s="2631"/>
      <c r="N23" s="2631"/>
      <c r="O23" s="2631"/>
      <c r="P23" s="2631"/>
      <c r="Q23" s="2631"/>
      <c r="R23" s="2631"/>
      <c r="S23" s="2631"/>
      <c r="T23" s="2632"/>
      <c r="U23" s="2632"/>
      <c r="V23" s="2632"/>
      <c r="W23" s="2631"/>
      <c r="X23" s="2631"/>
      <c r="Y23" s="2631"/>
      <c r="Z23" s="2631"/>
      <c r="AA23" s="2631"/>
      <c r="AB23" s="2631"/>
      <c r="AC23" s="2631"/>
      <c r="AD23" s="2631"/>
      <c r="AE23" s="945">
        <f>SUM(AE22:AE22)</f>
        <v>2</v>
      </c>
      <c r="AF23" s="946">
        <f>SUM(AF22:AF22)</f>
        <v>60</v>
      </c>
      <c r="AG23" s="946">
        <f>SUM(AG22:AG22)</f>
        <v>36</v>
      </c>
      <c r="AH23" s="946">
        <f>SUM(AH22:AH22)</f>
        <v>18</v>
      </c>
      <c r="AI23" s="946"/>
      <c r="AJ23" s="946">
        <f>SUM(AJ22:AJ22)</f>
        <v>0</v>
      </c>
      <c r="AK23" s="946"/>
      <c r="AL23" s="947">
        <f>SUM(AL22:AL22)</f>
        <v>18</v>
      </c>
      <c r="AM23" s="947"/>
      <c r="AN23" s="947"/>
      <c r="AO23" s="948">
        <f>SUM(AO22:AO22)</f>
        <v>24</v>
      </c>
      <c r="AP23" s="949"/>
      <c r="AQ23" s="858">
        <v>1</v>
      </c>
      <c r="AR23" s="858"/>
      <c r="AS23" s="859"/>
      <c r="AT23" s="949"/>
      <c r="AU23" s="858"/>
      <c r="AV23" s="858"/>
      <c r="AW23" s="950"/>
      <c r="AX23" s="857">
        <f aca="true" t="shared" si="0" ref="AX23:BE23">SUM(AX22:AX22)</f>
        <v>0</v>
      </c>
      <c r="AY23" s="858">
        <f t="shared" si="0"/>
        <v>0</v>
      </c>
      <c r="AZ23" s="858">
        <f t="shared" si="0"/>
        <v>0</v>
      </c>
      <c r="BA23" s="950">
        <f t="shared" si="0"/>
        <v>0</v>
      </c>
      <c r="BB23" s="951">
        <f t="shared" si="0"/>
        <v>2</v>
      </c>
      <c r="BC23" s="952">
        <f t="shared" si="0"/>
        <v>1</v>
      </c>
      <c r="BD23" s="952">
        <f t="shared" si="0"/>
        <v>0</v>
      </c>
      <c r="BE23" s="726">
        <f t="shared" si="0"/>
        <v>1</v>
      </c>
    </row>
    <row r="24" spans="1:57" s="29" customFormat="1" ht="49.5" customHeight="1" thickBot="1">
      <c r="A24" s="505"/>
      <c r="B24" s="2604" t="s">
        <v>109</v>
      </c>
      <c r="C24" s="2605"/>
      <c r="D24" s="2605"/>
      <c r="E24" s="2605"/>
      <c r="F24" s="2605"/>
      <c r="G24" s="2605"/>
      <c r="H24" s="2605"/>
      <c r="I24" s="2605"/>
      <c r="J24" s="2605"/>
      <c r="K24" s="2605"/>
      <c r="L24" s="2605"/>
      <c r="M24" s="2605"/>
      <c r="N24" s="2605"/>
      <c r="O24" s="2605"/>
      <c r="P24" s="2605"/>
      <c r="Q24" s="2605"/>
      <c r="R24" s="2605"/>
      <c r="S24" s="2605"/>
      <c r="T24" s="2950"/>
      <c r="U24" s="2950"/>
      <c r="V24" s="2950"/>
      <c r="W24" s="2950"/>
      <c r="X24" s="2950"/>
      <c r="Y24" s="2950"/>
      <c r="Z24" s="2950"/>
      <c r="AA24" s="2950"/>
      <c r="AB24" s="2950"/>
      <c r="AC24" s="2950"/>
      <c r="AD24" s="2950"/>
      <c r="AE24" s="2605"/>
      <c r="AF24" s="2605"/>
      <c r="AG24" s="2605"/>
      <c r="AH24" s="2605"/>
      <c r="AI24" s="2605"/>
      <c r="AJ24" s="2605"/>
      <c r="AK24" s="2605"/>
      <c r="AL24" s="2605"/>
      <c r="AM24" s="2605"/>
      <c r="AN24" s="2605"/>
      <c r="AO24" s="2605"/>
      <c r="AP24" s="2605"/>
      <c r="AQ24" s="2605"/>
      <c r="AR24" s="2605"/>
      <c r="AS24" s="2605"/>
      <c r="AT24" s="2605"/>
      <c r="AU24" s="2605"/>
      <c r="AV24" s="2605"/>
      <c r="AW24" s="2605"/>
      <c r="AX24" s="2605"/>
      <c r="AY24" s="2605"/>
      <c r="AZ24" s="2605"/>
      <c r="BA24" s="2605"/>
      <c r="BB24" s="2605"/>
      <c r="BC24" s="2605"/>
      <c r="BD24" s="2605"/>
      <c r="BE24" s="2606"/>
    </row>
    <row r="25" spans="1:57" s="29" customFormat="1" ht="71.25" customHeight="1" thickBot="1">
      <c r="A25" s="505"/>
      <c r="B25" s="908">
        <v>2</v>
      </c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3328" t="s">
        <v>241</v>
      </c>
      <c r="U25" s="3329"/>
      <c r="V25" s="3330"/>
      <c r="W25" s="3105" t="s">
        <v>242</v>
      </c>
      <c r="X25" s="3323"/>
      <c r="Y25" s="3323"/>
      <c r="Z25" s="3323"/>
      <c r="AA25" s="3323"/>
      <c r="AB25" s="3323"/>
      <c r="AC25" s="3323"/>
      <c r="AD25" s="953"/>
      <c r="AE25" s="906">
        <v>4</v>
      </c>
      <c r="AF25" s="766">
        <v>120</v>
      </c>
      <c r="AG25" s="954">
        <v>72</v>
      </c>
      <c r="AH25" s="954">
        <v>36</v>
      </c>
      <c r="AI25" s="954"/>
      <c r="AJ25" s="954">
        <v>28</v>
      </c>
      <c r="AK25" s="954"/>
      <c r="AL25" s="955">
        <v>8</v>
      </c>
      <c r="AM25" s="955"/>
      <c r="AN25" s="955"/>
      <c r="AO25" s="769">
        <v>48</v>
      </c>
      <c r="AP25" s="938"/>
      <c r="AQ25" s="939">
        <v>6</v>
      </c>
      <c r="AR25" s="939"/>
      <c r="AS25" s="939"/>
      <c r="AT25" s="940"/>
      <c r="AU25" s="939"/>
      <c r="AV25" s="939"/>
      <c r="AW25" s="942"/>
      <c r="AX25" s="956"/>
      <c r="AY25" s="939"/>
      <c r="AZ25" s="939"/>
      <c r="BA25" s="939"/>
      <c r="BB25" s="938">
        <v>4</v>
      </c>
      <c r="BC25" s="939">
        <v>2</v>
      </c>
      <c r="BD25" s="939">
        <v>1.5</v>
      </c>
      <c r="BE25" s="941">
        <v>0.5</v>
      </c>
    </row>
    <row r="26" spans="1:57" s="29" customFormat="1" ht="71.25" customHeight="1" thickBot="1">
      <c r="A26" s="505"/>
      <c r="B26" s="957">
        <v>3</v>
      </c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3331" t="s">
        <v>243</v>
      </c>
      <c r="U26" s="3332"/>
      <c r="V26" s="3333"/>
      <c r="W26" s="3334" t="s">
        <v>187</v>
      </c>
      <c r="X26" s="3335"/>
      <c r="Y26" s="3335"/>
      <c r="Z26" s="3335"/>
      <c r="AA26" s="3335"/>
      <c r="AB26" s="3335"/>
      <c r="AC26" s="3336"/>
      <c r="AD26" s="958"/>
      <c r="AE26" s="782">
        <v>4</v>
      </c>
      <c r="AF26" s="831">
        <v>120</v>
      </c>
      <c r="AG26" s="959">
        <v>54</v>
      </c>
      <c r="AH26" s="782">
        <v>36</v>
      </c>
      <c r="AI26" s="782"/>
      <c r="AJ26" s="782">
        <v>18</v>
      </c>
      <c r="AK26" s="782"/>
      <c r="AL26" s="960"/>
      <c r="AM26" s="782"/>
      <c r="AN26" s="783"/>
      <c r="AO26" s="927">
        <v>66</v>
      </c>
      <c r="AP26" s="834">
        <v>5</v>
      </c>
      <c r="AQ26" s="820"/>
      <c r="AR26" s="820"/>
      <c r="AS26" s="820"/>
      <c r="AT26" s="820"/>
      <c r="AU26" s="820"/>
      <c r="AV26" s="820"/>
      <c r="AW26" s="821">
        <v>5</v>
      </c>
      <c r="AX26" s="834">
        <v>3</v>
      </c>
      <c r="AY26" s="820">
        <v>2</v>
      </c>
      <c r="AZ26" s="820">
        <v>1</v>
      </c>
      <c r="BA26" s="961"/>
      <c r="BB26" s="962"/>
      <c r="BC26" s="963"/>
      <c r="BD26" s="963"/>
      <c r="BE26" s="964"/>
    </row>
    <row r="27" spans="1:57" s="29" customFormat="1" ht="71.25" customHeight="1" thickBot="1">
      <c r="A27" s="505"/>
      <c r="B27" s="807">
        <v>4</v>
      </c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3337" t="s">
        <v>244</v>
      </c>
      <c r="U27" s="3338"/>
      <c r="V27" s="3339"/>
      <c r="W27" s="3340" t="s">
        <v>193</v>
      </c>
      <c r="X27" s="3341"/>
      <c r="Y27" s="3341"/>
      <c r="Z27" s="3341"/>
      <c r="AA27" s="3341"/>
      <c r="AB27" s="3341"/>
      <c r="AC27" s="3342"/>
      <c r="AD27" s="965"/>
      <c r="AE27" s="896">
        <v>4</v>
      </c>
      <c r="AF27" s="966">
        <v>120</v>
      </c>
      <c r="AG27" s="967">
        <v>63</v>
      </c>
      <c r="AH27" s="896">
        <v>36</v>
      </c>
      <c r="AI27" s="896"/>
      <c r="AJ27" s="896">
        <v>18</v>
      </c>
      <c r="AK27" s="896"/>
      <c r="AL27" s="896">
        <v>9</v>
      </c>
      <c r="AM27" s="896"/>
      <c r="AN27" s="968"/>
      <c r="AO27" s="895">
        <v>57</v>
      </c>
      <c r="AP27" s="969"/>
      <c r="AQ27" s="970">
        <v>5</v>
      </c>
      <c r="AR27" s="970"/>
      <c r="AS27" s="970"/>
      <c r="AT27" s="970"/>
      <c r="AU27" s="970">
        <v>5</v>
      </c>
      <c r="AV27" s="970"/>
      <c r="AW27" s="971"/>
      <c r="AX27" s="969">
        <v>3.5</v>
      </c>
      <c r="AY27" s="970">
        <v>2</v>
      </c>
      <c r="AZ27" s="970">
        <v>1</v>
      </c>
      <c r="BA27" s="972">
        <v>0.5</v>
      </c>
      <c r="BB27" s="969"/>
      <c r="BC27" s="970"/>
      <c r="BD27" s="970"/>
      <c r="BE27" s="971"/>
    </row>
    <row r="28" spans="1:57" s="29" customFormat="1" ht="43.5" customHeight="1" thickBot="1">
      <c r="A28" s="505"/>
      <c r="B28" s="2630" t="s">
        <v>149</v>
      </c>
      <c r="C28" s="2632"/>
      <c r="D28" s="2632"/>
      <c r="E28" s="2632"/>
      <c r="F28" s="2632"/>
      <c r="G28" s="2632"/>
      <c r="H28" s="2632"/>
      <c r="I28" s="2632"/>
      <c r="J28" s="2632"/>
      <c r="K28" s="2632"/>
      <c r="L28" s="2632"/>
      <c r="M28" s="2632"/>
      <c r="N28" s="2632"/>
      <c r="O28" s="2632"/>
      <c r="P28" s="2632"/>
      <c r="Q28" s="2632"/>
      <c r="R28" s="2632"/>
      <c r="S28" s="2632"/>
      <c r="T28" s="2632"/>
      <c r="U28" s="2632"/>
      <c r="V28" s="2632"/>
      <c r="W28" s="2632"/>
      <c r="X28" s="2632"/>
      <c r="Y28" s="2632"/>
      <c r="Z28" s="2632"/>
      <c r="AA28" s="2632"/>
      <c r="AB28" s="2632"/>
      <c r="AC28" s="2632"/>
      <c r="AD28" s="2972"/>
      <c r="AE28" s="870">
        <f>SUM(AE25:AE27)</f>
        <v>12</v>
      </c>
      <c r="AF28" s="871">
        <f>SUM(AF25:AF27)</f>
        <v>360</v>
      </c>
      <c r="AG28" s="872">
        <f>SUM(AG25:AG27)</f>
        <v>189</v>
      </c>
      <c r="AH28" s="873">
        <f>SUM(AH25:AH27)</f>
        <v>108</v>
      </c>
      <c r="AI28" s="873"/>
      <c r="AJ28" s="873">
        <f>SUM(AJ25:AJ27)</f>
        <v>64</v>
      </c>
      <c r="AK28" s="873"/>
      <c r="AL28" s="874">
        <f>SUM(AL25:AL27)</f>
        <v>17</v>
      </c>
      <c r="AM28" s="874"/>
      <c r="AN28" s="874"/>
      <c r="AO28" s="875">
        <f>SUM(AO25:AO27)</f>
        <v>171</v>
      </c>
      <c r="AP28" s="876">
        <v>1</v>
      </c>
      <c r="AQ28" s="861">
        <v>2</v>
      </c>
      <c r="AR28" s="861"/>
      <c r="AS28" s="877"/>
      <c r="AT28" s="876"/>
      <c r="AU28" s="861">
        <v>1</v>
      </c>
      <c r="AV28" s="861"/>
      <c r="AW28" s="878">
        <v>1</v>
      </c>
      <c r="AX28" s="860">
        <f>SUM(AX25:AX27)</f>
        <v>6.5</v>
      </c>
      <c r="AY28" s="861">
        <f>SUM(AY25:AY27)</f>
        <v>4</v>
      </c>
      <c r="AZ28" s="861">
        <f>SUM(AZ25:AZ27)</f>
        <v>2</v>
      </c>
      <c r="BA28" s="861">
        <f>SUM(BA25:BA27)</f>
        <v>0.5</v>
      </c>
      <c r="BB28" s="785">
        <v>4</v>
      </c>
      <c r="BC28" s="786">
        <v>2</v>
      </c>
      <c r="BD28" s="786">
        <v>1.5</v>
      </c>
      <c r="BE28" s="726">
        <v>0.5</v>
      </c>
    </row>
    <row r="29" spans="1:57" s="29" customFormat="1" ht="43.5" customHeight="1" thickBot="1">
      <c r="A29" s="259"/>
      <c r="B29" s="2641" t="s">
        <v>110</v>
      </c>
      <c r="C29" s="2642"/>
      <c r="D29" s="2642"/>
      <c r="E29" s="2642"/>
      <c r="F29" s="2642"/>
      <c r="G29" s="2642"/>
      <c r="H29" s="2642"/>
      <c r="I29" s="2642"/>
      <c r="J29" s="2642"/>
      <c r="K29" s="2642"/>
      <c r="L29" s="2642"/>
      <c r="M29" s="2642"/>
      <c r="N29" s="2642"/>
      <c r="O29" s="2642"/>
      <c r="P29" s="2642"/>
      <c r="Q29" s="2642"/>
      <c r="R29" s="2642"/>
      <c r="S29" s="2642"/>
      <c r="T29" s="2642"/>
      <c r="U29" s="2642"/>
      <c r="V29" s="2642"/>
      <c r="W29" s="2642"/>
      <c r="X29" s="2642"/>
      <c r="Y29" s="2642"/>
      <c r="Z29" s="2642"/>
      <c r="AA29" s="2642"/>
      <c r="AB29" s="2642"/>
      <c r="AC29" s="2642"/>
      <c r="AD29" s="2642"/>
      <c r="AE29" s="2642"/>
      <c r="AF29" s="2642"/>
      <c r="AG29" s="2642"/>
      <c r="AH29" s="2642"/>
      <c r="AI29" s="2642"/>
      <c r="AJ29" s="2642"/>
      <c r="AK29" s="2642"/>
      <c r="AL29" s="2642"/>
      <c r="AM29" s="2642"/>
      <c r="AN29" s="2642"/>
      <c r="AO29" s="2642"/>
      <c r="AP29" s="2642"/>
      <c r="AQ29" s="2642"/>
      <c r="AR29" s="2642"/>
      <c r="AS29" s="2642"/>
      <c r="AT29" s="2642"/>
      <c r="AU29" s="2642"/>
      <c r="AV29" s="2642"/>
      <c r="AW29" s="2642"/>
      <c r="AX29" s="2642"/>
      <c r="AY29" s="2642"/>
      <c r="AZ29" s="2642"/>
      <c r="BA29" s="2642"/>
      <c r="BB29" s="2642"/>
      <c r="BC29" s="2642"/>
      <c r="BD29" s="2642"/>
      <c r="BE29" s="2643"/>
    </row>
    <row r="30" spans="1:57" s="29" customFormat="1" ht="43.5" customHeight="1" thickBot="1">
      <c r="A30" s="505"/>
      <c r="B30" s="957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2879"/>
      <c r="U30" s="2880"/>
      <c r="V30" s="2881"/>
      <c r="W30" s="3122"/>
      <c r="X30" s="3123"/>
      <c r="Y30" s="3123"/>
      <c r="Z30" s="3123"/>
      <c r="AA30" s="3123"/>
      <c r="AB30" s="3123"/>
      <c r="AC30" s="3123"/>
      <c r="AD30" s="3124"/>
      <c r="AE30" s="911"/>
      <c r="AF30" s="912"/>
      <c r="AG30" s="973"/>
      <c r="AH30" s="954"/>
      <c r="AI30" s="935"/>
      <c r="AJ30" s="954"/>
      <c r="AK30" s="935"/>
      <c r="AL30" s="955"/>
      <c r="AM30" s="936"/>
      <c r="AN30" s="936"/>
      <c r="AO30" s="769"/>
      <c r="AP30" s="938"/>
      <c r="AQ30" s="939"/>
      <c r="AR30" s="939"/>
      <c r="AS30" s="939"/>
      <c r="AT30" s="940"/>
      <c r="AU30" s="939"/>
      <c r="AV30" s="939"/>
      <c r="AW30" s="974"/>
      <c r="AX30" s="975"/>
      <c r="AY30" s="916"/>
      <c r="AZ30" s="916"/>
      <c r="BA30" s="916"/>
      <c r="BB30" s="938"/>
      <c r="BC30" s="939"/>
      <c r="BD30" s="939"/>
      <c r="BE30" s="939"/>
    </row>
    <row r="31" spans="1:57" s="29" customFormat="1" ht="49.5" customHeight="1" thickBot="1">
      <c r="A31" s="259"/>
      <c r="B31" s="2630" t="s">
        <v>150</v>
      </c>
      <c r="C31" s="2631"/>
      <c r="D31" s="2631"/>
      <c r="E31" s="2631"/>
      <c r="F31" s="2631"/>
      <c r="G31" s="2631"/>
      <c r="H31" s="2631"/>
      <c r="I31" s="2631"/>
      <c r="J31" s="2631"/>
      <c r="K31" s="2631"/>
      <c r="L31" s="2631"/>
      <c r="M31" s="2631"/>
      <c r="N31" s="2631"/>
      <c r="O31" s="2631"/>
      <c r="P31" s="2631"/>
      <c r="Q31" s="2631"/>
      <c r="R31" s="2631"/>
      <c r="S31" s="2631"/>
      <c r="T31" s="2631"/>
      <c r="U31" s="2631"/>
      <c r="V31" s="2631"/>
      <c r="W31" s="2631"/>
      <c r="X31" s="2631"/>
      <c r="Y31" s="2631"/>
      <c r="Z31" s="2631"/>
      <c r="AA31" s="2631"/>
      <c r="AB31" s="2631"/>
      <c r="AC31" s="2631"/>
      <c r="AD31" s="2644"/>
      <c r="AE31" s="976"/>
      <c r="AF31" s="913"/>
      <c r="AG31" s="913"/>
      <c r="AH31" s="913"/>
      <c r="AI31" s="913"/>
      <c r="AJ31" s="913"/>
      <c r="AK31" s="913"/>
      <c r="AL31" s="914"/>
      <c r="AM31" s="914"/>
      <c r="AN31" s="914"/>
      <c r="AO31" s="915"/>
      <c r="AP31" s="917"/>
      <c r="AQ31" s="916"/>
      <c r="AR31" s="916"/>
      <c r="AS31" s="977"/>
      <c r="AT31" s="917"/>
      <c r="AU31" s="916"/>
      <c r="AV31" s="916"/>
      <c r="AW31" s="918"/>
      <c r="AX31" s="860"/>
      <c r="AY31" s="861"/>
      <c r="AZ31" s="861"/>
      <c r="BA31" s="861"/>
      <c r="BB31" s="919"/>
      <c r="BC31" s="916"/>
      <c r="BD31" s="916"/>
      <c r="BE31" s="977"/>
    </row>
    <row r="32" spans="1:57" s="29" customFormat="1" ht="49.5" customHeight="1" thickBot="1">
      <c r="A32" s="259"/>
      <c r="B32" s="2641" t="s">
        <v>111</v>
      </c>
      <c r="C32" s="2642"/>
      <c r="D32" s="2642"/>
      <c r="E32" s="2642"/>
      <c r="F32" s="2642"/>
      <c r="G32" s="2642"/>
      <c r="H32" s="2642"/>
      <c r="I32" s="2642"/>
      <c r="J32" s="2642"/>
      <c r="K32" s="2642"/>
      <c r="L32" s="2642"/>
      <c r="M32" s="2642"/>
      <c r="N32" s="2642"/>
      <c r="O32" s="2642"/>
      <c r="P32" s="2642"/>
      <c r="Q32" s="2642"/>
      <c r="R32" s="2642"/>
      <c r="S32" s="2642"/>
      <c r="T32" s="2642"/>
      <c r="U32" s="2642"/>
      <c r="V32" s="2642"/>
      <c r="W32" s="2642"/>
      <c r="X32" s="2642"/>
      <c r="Y32" s="2642"/>
      <c r="Z32" s="2642"/>
      <c r="AA32" s="2642"/>
      <c r="AB32" s="2642"/>
      <c r="AC32" s="2642"/>
      <c r="AD32" s="2642"/>
      <c r="AE32" s="3131"/>
      <c r="AF32" s="3131"/>
      <c r="AG32" s="3131"/>
      <c r="AH32" s="3131"/>
      <c r="AI32" s="3131"/>
      <c r="AJ32" s="3131"/>
      <c r="AK32" s="3131"/>
      <c r="AL32" s="3131"/>
      <c r="AM32" s="3131"/>
      <c r="AN32" s="3131"/>
      <c r="AO32" s="3131"/>
      <c r="AP32" s="3131"/>
      <c r="AQ32" s="3131"/>
      <c r="AR32" s="3131"/>
      <c r="AS32" s="3131"/>
      <c r="AT32" s="3131"/>
      <c r="AU32" s="3131"/>
      <c r="AV32" s="3131"/>
      <c r="AW32" s="3131"/>
      <c r="AX32" s="3131"/>
      <c r="AY32" s="3131"/>
      <c r="AZ32" s="3131"/>
      <c r="BA32" s="3131"/>
      <c r="BB32" s="3131"/>
      <c r="BC32" s="3131"/>
      <c r="BD32" s="3131"/>
      <c r="BE32" s="3132"/>
    </row>
    <row r="33" spans="1:57" s="29" customFormat="1" ht="49.5" customHeight="1">
      <c r="A33" s="505"/>
      <c r="B33" s="931">
        <v>5</v>
      </c>
      <c r="C33" s="829"/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3298" t="s">
        <v>245</v>
      </c>
      <c r="U33" s="3343"/>
      <c r="V33" s="3344"/>
      <c r="W33" s="2946" t="s">
        <v>246</v>
      </c>
      <c r="X33" s="2947"/>
      <c r="Y33" s="2947"/>
      <c r="Z33" s="2947"/>
      <c r="AA33" s="2947"/>
      <c r="AB33" s="2947"/>
      <c r="AC33" s="2947"/>
      <c r="AD33" s="2948"/>
      <c r="AE33" s="830">
        <v>2</v>
      </c>
      <c r="AF33" s="831">
        <v>60</v>
      </c>
      <c r="AG33" s="978">
        <v>36</v>
      </c>
      <c r="AH33" s="810">
        <v>18</v>
      </c>
      <c r="AI33" s="897"/>
      <c r="AJ33" s="810">
        <v>18</v>
      </c>
      <c r="AK33" s="897"/>
      <c r="AL33" s="898"/>
      <c r="AM33" s="898"/>
      <c r="AN33" s="898"/>
      <c r="AO33" s="812">
        <f>AF33-AG33</f>
        <v>24</v>
      </c>
      <c r="AP33" s="900"/>
      <c r="AQ33" s="814">
        <v>6</v>
      </c>
      <c r="AR33" s="901"/>
      <c r="AS33" s="901"/>
      <c r="AT33" s="813"/>
      <c r="AU33" s="814"/>
      <c r="AV33" s="814"/>
      <c r="AW33" s="832"/>
      <c r="AX33" s="979"/>
      <c r="AY33" s="980"/>
      <c r="AZ33" s="980"/>
      <c r="BA33" s="981"/>
      <c r="BB33" s="982">
        <v>2</v>
      </c>
      <c r="BC33" s="980">
        <v>1</v>
      </c>
      <c r="BD33" s="980">
        <v>1</v>
      </c>
      <c r="BE33" s="981"/>
    </row>
    <row r="34" spans="1:57" s="29" customFormat="1" ht="74.25" customHeight="1" thickBot="1">
      <c r="A34" s="505"/>
      <c r="B34" s="807">
        <v>6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3117" t="s">
        <v>247</v>
      </c>
      <c r="U34" s="3118"/>
      <c r="V34" s="3119"/>
      <c r="W34" s="3120" t="s">
        <v>202</v>
      </c>
      <c r="X34" s="3121"/>
      <c r="Y34" s="3121"/>
      <c r="Z34" s="3121"/>
      <c r="AA34" s="3121"/>
      <c r="AB34" s="3121"/>
      <c r="AC34" s="3121"/>
      <c r="AD34" s="3137"/>
      <c r="AE34" s="983">
        <v>2.5</v>
      </c>
      <c r="AF34" s="966">
        <f>AE34*30</f>
        <v>75</v>
      </c>
      <c r="AG34" s="928">
        <v>54</v>
      </c>
      <c r="AH34" s="897"/>
      <c r="AI34" s="897"/>
      <c r="AJ34" s="897">
        <v>54</v>
      </c>
      <c r="AK34" s="897"/>
      <c r="AL34" s="898"/>
      <c r="AM34" s="898"/>
      <c r="AN34" s="898"/>
      <c r="AO34" s="812">
        <f>AF34-AG34</f>
        <v>21</v>
      </c>
      <c r="AP34" s="900"/>
      <c r="AQ34" s="901">
        <v>6</v>
      </c>
      <c r="AR34" s="901"/>
      <c r="AS34" s="901"/>
      <c r="AT34" s="984"/>
      <c r="AU34" s="970"/>
      <c r="AV34" s="970"/>
      <c r="AW34" s="971">
        <v>5</v>
      </c>
      <c r="AX34" s="834">
        <v>2</v>
      </c>
      <c r="AY34" s="814"/>
      <c r="AZ34" s="814">
        <v>2</v>
      </c>
      <c r="BA34" s="832"/>
      <c r="BB34" s="813">
        <v>1</v>
      </c>
      <c r="BC34" s="814"/>
      <c r="BD34" s="814">
        <v>1</v>
      </c>
      <c r="BE34" s="832"/>
    </row>
    <row r="35" spans="1:67" s="30" customFormat="1" ht="49.5" customHeight="1" thickBot="1">
      <c r="A35" s="260"/>
      <c r="B35" s="2630" t="s">
        <v>151</v>
      </c>
      <c r="C35" s="2631"/>
      <c r="D35" s="2631"/>
      <c r="E35" s="2631"/>
      <c r="F35" s="2631"/>
      <c r="G35" s="2631"/>
      <c r="H35" s="2631"/>
      <c r="I35" s="2631"/>
      <c r="J35" s="2631"/>
      <c r="K35" s="2631"/>
      <c r="L35" s="2631"/>
      <c r="M35" s="2631"/>
      <c r="N35" s="2631"/>
      <c r="O35" s="2631"/>
      <c r="P35" s="2631"/>
      <c r="Q35" s="2631"/>
      <c r="R35" s="2631"/>
      <c r="S35" s="2631"/>
      <c r="T35" s="2631"/>
      <c r="U35" s="2631"/>
      <c r="V35" s="2631"/>
      <c r="W35" s="2631"/>
      <c r="X35" s="2631"/>
      <c r="Y35" s="2631"/>
      <c r="Z35" s="2631"/>
      <c r="AA35" s="2631"/>
      <c r="AB35" s="2631"/>
      <c r="AC35" s="2631"/>
      <c r="AD35" s="2631"/>
      <c r="AE35" s="817">
        <f>SUM(AE33:AE34)</f>
        <v>4.5</v>
      </c>
      <c r="AF35" s="817">
        <f>SUM(AF33:AF34)</f>
        <v>135</v>
      </c>
      <c r="AG35" s="817">
        <f>SUM(AG33:AG34)</f>
        <v>90</v>
      </c>
      <c r="AH35" s="817">
        <f>SUM(AH33:AH34)</f>
        <v>18</v>
      </c>
      <c r="AI35" s="817"/>
      <c r="AJ35" s="817">
        <f>SUM(AJ33:AJ34)</f>
        <v>72</v>
      </c>
      <c r="AK35" s="817"/>
      <c r="AL35" s="817"/>
      <c r="AM35" s="817"/>
      <c r="AN35" s="817"/>
      <c r="AO35" s="817">
        <f>SUM(AO33:AO34)</f>
        <v>45</v>
      </c>
      <c r="AP35" s="818"/>
      <c r="AQ35" s="818">
        <v>2</v>
      </c>
      <c r="AR35" s="818"/>
      <c r="AS35" s="818"/>
      <c r="AT35" s="818"/>
      <c r="AU35" s="818"/>
      <c r="AV35" s="818"/>
      <c r="AW35" s="818">
        <v>1</v>
      </c>
      <c r="AX35" s="814">
        <v>2</v>
      </c>
      <c r="AY35" s="814"/>
      <c r="AZ35" s="814">
        <v>2</v>
      </c>
      <c r="BA35" s="814"/>
      <c r="BB35" s="814">
        <v>3</v>
      </c>
      <c r="BC35" s="814">
        <v>1</v>
      </c>
      <c r="BD35" s="814">
        <v>2</v>
      </c>
      <c r="BE35" s="814"/>
      <c r="BO35" s="255"/>
    </row>
    <row r="36" spans="1:57" s="29" customFormat="1" ht="49.5" customHeight="1" thickBot="1">
      <c r="A36" s="259"/>
      <c r="B36" s="2638" t="s">
        <v>113</v>
      </c>
      <c r="C36" s="2639"/>
      <c r="D36" s="2639"/>
      <c r="E36" s="2639"/>
      <c r="F36" s="2639"/>
      <c r="G36" s="2639"/>
      <c r="H36" s="2639"/>
      <c r="I36" s="2639"/>
      <c r="J36" s="2639"/>
      <c r="K36" s="2639"/>
      <c r="L36" s="2639"/>
      <c r="M36" s="2639"/>
      <c r="N36" s="2639"/>
      <c r="O36" s="2639"/>
      <c r="P36" s="2639"/>
      <c r="Q36" s="2639"/>
      <c r="R36" s="2639"/>
      <c r="S36" s="2639"/>
      <c r="T36" s="2639"/>
      <c r="U36" s="2639"/>
      <c r="V36" s="2639"/>
      <c r="W36" s="2639"/>
      <c r="X36" s="2639"/>
      <c r="Y36" s="2639"/>
      <c r="Z36" s="2639"/>
      <c r="AA36" s="2639"/>
      <c r="AB36" s="2639"/>
      <c r="AC36" s="2639"/>
      <c r="AD36" s="2640"/>
      <c r="AE36" s="850">
        <f>+AE23+AE28+AE31+AE35</f>
        <v>18.5</v>
      </c>
      <c r="AF36" s="851">
        <f>+AF23+AF28+AF31+AF35</f>
        <v>555</v>
      </c>
      <c r="AG36" s="851">
        <f>+AG23+AG28+AG31+AG35</f>
        <v>315</v>
      </c>
      <c r="AH36" s="851">
        <f>+AH23+AH28+AH31+AH35</f>
        <v>144</v>
      </c>
      <c r="AI36" s="851"/>
      <c r="AJ36" s="851">
        <f>+AJ23+AJ28+AJ31+AJ35</f>
        <v>136</v>
      </c>
      <c r="AK36" s="851"/>
      <c r="AL36" s="852">
        <f>+AL23+AL28+AL31+AL35</f>
        <v>35</v>
      </c>
      <c r="AM36" s="852"/>
      <c r="AN36" s="852"/>
      <c r="AO36" s="853">
        <f>+AO23+AO28+AO31+AO35</f>
        <v>240</v>
      </c>
      <c r="AP36" s="854">
        <v>1</v>
      </c>
      <c r="AQ36" s="855">
        <f>AQ23+AQ28+AQ35</f>
        <v>5</v>
      </c>
      <c r="AR36" s="855"/>
      <c r="AS36" s="856"/>
      <c r="AT36" s="857"/>
      <c r="AU36" s="858">
        <v>1</v>
      </c>
      <c r="AV36" s="858"/>
      <c r="AW36" s="859">
        <v>2</v>
      </c>
      <c r="AX36" s="770">
        <f>+AX23+AX28+AX31+AX35</f>
        <v>8.5</v>
      </c>
      <c r="AY36" s="771">
        <f>+AY23+AY28+AY31+AY35</f>
        <v>4</v>
      </c>
      <c r="AZ36" s="771">
        <f>+AZ23+AZ28+AZ31+AZ35</f>
        <v>4</v>
      </c>
      <c r="BA36" s="771">
        <f>+BA23+BA28+BA31+BA35</f>
        <v>0.5</v>
      </c>
      <c r="BB36" s="860">
        <f>BB23+BB28+BB35</f>
        <v>9</v>
      </c>
      <c r="BC36" s="861">
        <f>+BC23+BC28+BC31+BC35</f>
        <v>4</v>
      </c>
      <c r="BD36" s="861">
        <f>+BD23+BD28+BD31+BD35</f>
        <v>3.5</v>
      </c>
      <c r="BE36" s="883">
        <f>+BE23+BE28+BE31+BE35</f>
        <v>1.5</v>
      </c>
    </row>
    <row r="37" spans="1:57" s="29" customFormat="1" ht="49.5" customHeight="1" thickBot="1">
      <c r="A37" s="259"/>
      <c r="B37" s="2653" t="s">
        <v>112</v>
      </c>
      <c r="C37" s="2654"/>
      <c r="D37" s="2654"/>
      <c r="E37" s="2654"/>
      <c r="F37" s="2654"/>
      <c r="G37" s="2654"/>
      <c r="H37" s="2654"/>
      <c r="I37" s="2654"/>
      <c r="J37" s="2654"/>
      <c r="K37" s="2654"/>
      <c r="L37" s="2654"/>
      <c r="M37" s="2654"/>
      <c r="N37" s="2654"/>
      <c r="O37" s="2654"/>
      <c r="P37" s="2654"/>
      <c r="Q37" s="2654"/>
      <c r="R37" s="2654"/>
      <c r="S37" s="2654"/>
      <c r="T37" s="2654"/>
      <c r="U37" s="2654"/>
      <c r="V37" s="2654"/>
      <c r="W37" s="2654"/>
      <c r="X37" s="2654"/>
      <c r="Y37" s="2654"/>
      <c r="Z37" s="2654"/>
      <c r="AA37" s="2654"/>
      <c r="AB37" s="2654"/>
      <c r="AC37" s="2654"/>
      <c r="AD37" s="2654"/>
      <c r="AE37" s="2654"/>
      <c r="AF37" s="2654"/>
      <c r="AG37" s="2654"/>
      <c r="AH37" s="2654"/>
      <c r="AI37" s="2654"/>
      <c r="AJ37" s="2654"/>
      <c r="AK37" s="2654"/>
      <c r="AL37" s="2654"/>
      <c r="AM37" s="2654"/>
      <c r="AN37" s="2654"/>
      <c r="AO37" s="2654"/>
      <c r="AP37" s="2654"/>
      <c r="AQ37" s="2654"/>
      <c r="AR37" s="2654"/>
      <c r="AS37" s="2654"/>
      <c r="AT37" s="2654"/>
      <c r="AU37" s="2654"/>
      <c r="AV37" s="2654"/>
      <c r="AW37" s="2654"/>
      <c r="AX37" s="2654"/>
      <c r="AY37" s="2654"/>
      <c r="AZ37" s="2654"/>
      <c r="BA37" s="2654"/>
      <c r="BB37" s="2654"/>
      <c r="BC37" s="2654"/>
      <c r="BD37" s="2654"/>
      <c r="BE37" s="2655"/>
    </row>
    <row r="38" spans="1:57" s="29" customFormat="1" ht="49.5" customHeight="1" thickBot="1">
      <c r="A38" s="259"/>
      <c r="B38" s="2604" t="s">
        <v>115</v>
      </c>
      <c r="C38" s="2605"/>
      <c r="D38" s="2605"/>
      <c r="E38" s="2605"/>
      <c r="F38" s="2605"/>
      <c r="G38" s="2605"/>
      <c r="H38" s="2605"/>
      <c r="I38" s="2605"/>
      <c r="J38" s="2605"/>
      <c r="K38" s="2605"/>
      <c r="L38" s="2605"/>
      <c r="M38" s="2605"/>
      <c r="N38" s="2605"/>
      <c r="O38" s="2605"/>
      <c r="P38" s="2605"/>
      <c r="Q38" s="2605"/>
      <c r="R38" s="2605"/>
      <c r="S38" s="2605"/>
      <c r="T38" s="2950"/>
      <c r="U38" s="2950"/>
      <c r="V38" s="2950"/>
      <c r="W38" s="2950"/>
      <c r="X38" s="2950"/>
      <c r="Y38" s="2950"/>
      <c r="Z38" s="2950"/>
      <c r="AA38" s="2950"/>
      <c r="AB38" s="2950"/>
      <c r="AC38" s="2950"/>
      <c r="AD38" s="2950"/>
      <c r="AE38" s="2950"/>
      <c r="AF38" s="2950"/>
      <c r="AG38" s="2950"/>
      <c r="AH38" s="2950"/>
      <c r="AI38" s="2950"/>
      <c r="AJ38" s="2950"/>
      <c r="AK38" s="2950"/>
      <c r="AL38" s="2950"/>
      <c r="AM38" s="2950"/>
      <c r="AN38" s="2950"/>
      <c r="AO38" s="2950"/>
      <c r="AP38" s="2950"/>
      <c r="AQ38" s="2950"/>
      <c r="AR38" s="2950"/>
      <c r="AS38" s="2950"/>
      <c r="AT38" s="2950"/>
      <c r="AU38" s="2950"/>
      <c r="AV38" s="2950"/>
      <c r="AW38" s="2950"/>
      <c r="AX38" s="2950"/>
      <c r="AY38" s="2950"/>
      <c r="AZ38" s="2950"/>
      <c r="BA38" s="2950"/>
      <c r="BB38" s="2950"/>
      <c r="BC38" s="2950"/>
      <c r="BD38" s="2950"/>
      <c r="BE38" s="2951"/>
    </row>
    <row r="39" spans="1:57" s="29" customFormat="1" ht="112.5" customHeight="1">
      <c r="A39" s="259"/>
      <c r="B39" s="884">
        <v>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3350" t="s">
        <v>248</v>
      </c>
      <c r="U39" s="3351"/>
      <c r="V39" s="3352"/>
      <c r="W39" s="3105" t="s">
        <v>187</v>
      </c>
      <c r="X39" s="3106"/>
      <c r="Y39" s="3106"/>
      <c r="Z39" s="3106"/>
      <c r="AA39" s="3106"/>
      <c r="AB39" s="3106"/>
      <c r="AC39" s="3106"/>
      <c r="AD39" s="3134"/>
      <c r="AE39" s="906">
        <v>1</v>
      </c>
      <c r="AF39" s="985">
        <v>30</v>
      </c>
      <c r="AG39" s="906">
        <v>0</v>
      </c>
      <c r="AH39" s="954"/>
      <c r="AI39" s="954"/>
      <c r="AJ39" s="954"/>
      <c r="AK39" s="954"/>
      <c r="AL39" s="955"/>
      <c r="AM39" s="955"/>
      <c r="AN39" s="955"/>
      <c r="AO39" s="766">
        <v>30</v>
      </c>
      <c r="AP39" s="940"/>
      <c r="AQ39" s="939"/>
      <c r="AR39" s="939"/>
      <c r="AS39" s="939"/>
      <c r="AT39" s="940">
        <v>5</v>
      </c>
      <c r="AU39" s="939"/>
      <c r="AV39" s="939"/>
      <c r="AW39" s="942"/>
      <c r="AX39" s="938"/>
      <c r="AY39" s="939"/>
      <c r="AZ39" s="939"/>
      <c r="BA39" s="941"/>
      <c r="BB39" s="943"/>
      <c r="BC39" s="944"/>
      <c r="BD39" s="944"/>
      <c r="BE39" s="986"/>
    </row>
    <row r="40" spans="1:57" s="29" customFormat="1" ht="94.5" customHeight="1">
      <c r="A40" s="505"/>
      <c r="B40" s="823">
        <v>8</v>
      </c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2624" t="s">
        <v>249</v>
      </c>
      <c r="U40" s="2625"/>
      <c r="V40" s="2626"/>
      <c r="W40" s="2946" t="s">
        <v>187</v>
      </c>
      <c r="X40" s="2947"/>
      <c r="Y40" s="2947"/>
      <c r="Z40" s="2947"/>
      <c r="AA40" s="2947"/>
      <c r="AB40" s="2947"/>
      <c r="AC40" s="2947"/>
      <c r="AD40" s="2948"/>
      <c r="AE40" s="835">
        <v>5</v>
      </c>
      <c r="AF40" s="926">
        <f>AE40*30</f>
        <v>150</v>
      </c>
      <c r="AG40" s="835">
        <v>72</v>
      </c>
      <c r="AH40" s="782">
        <v>36</v>
      </c>
      <c r="AI40" s="782"/>
      <c r="AJ40" s="782">
        <v>18</v>
      </c>
      <c r="AK40" s="782"/>
      <c r="AL40" s="783">
        <v>18</v>
      </c>
      <c r="AM40" s="783"/>
      <c r="AN40" s="783"/>
      <c r="AO40" s="781">
        <f>AF40-AG40</f>
        <v>78</v>
      </c>
      <c r="AP40" s="836">
        <v>5</v>
      </c>
      <c r="AQ40" s="820"/>
      <c r="AR40" s="820"/>
      <c r="AS40" s="820"/>
      <c r="AT40" s="836"/>
      <c r="AU40" s="820"/>
      <c r="AV40" s="820"/>
      <c r="AW40" s="821"/>
      <c r="AX40" s="930">
        <v>4</v>
      </c>
      <c r="AY40" s="820">
        <v>2</v>
      </c>
      <c r="AZ40" s="820">
        <v>1</v>
      </c>
      <c r="BA40" s="837">
        <v>1</v>
      </c>
      <c r="BB40" s="824"/>
      <c r="BC40" s="825"/>
      <c r="BD40" s="825"/>
      <c r="BE40" s="987"/>
    </row>
    <row r="41" spans="1:57" s="29" customFormat="1" ht="72" customHeight="1">
      <c r="A41" s="505"/>
      <c r="B41" s="823">
        <v>9</v>
      </c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8"/>
      <c r="T41" s="2621" t="s">
        <v>250</v>
      </c>
      <c r="U41" s="3356"/>
      <c r="V41" s="2623"/>
      <c r="W41" s="2946" t="s">
        <v>187</v>
      </c>
      <c r="X41" s="2947"/>
      <c r="Y41" s="2947"/>
      <c r="Z41" s="2947"/>
      <c r="AA41" s="2947"/>
      <c r="AB41" s="2947"/>
      <c r="AC41" s="2947"/>
      <c r="AD41" s="2948"/>
      <c r="AE41" s="835">
        <v>4</v>
      </c>
      <c r="AF41" s="926">
        <f aca="true" t="shared" si="1" ref="AF41:AF46">AE41*30</f>
        <v>120</v>
      </c>
      <c r="AG41" s="835">
        <v>54</v>
      </c>
      <c r="AH41" s="782">
        <v>36</v>
      </c>
      <c r="AI41" s="782"/>
      <c r="AJ41" s="782">
        <v>18</v>
      </c>
      <c r="AK41" s="782"/>
      <c r="AL41" s="783"/>
      <c r="AM41" s="783"/>
      <c r="AN41" s="783"/>
      <c r="AO41" s="781">
        <f aca="true" t="shared" si="2" ref="AO41:AO46">AF41-AG41</f>
        <v>66</v>
      </c>
      <c r="AP41" s="836">
        <v>5</v>
      </c>
      <c r="AQ41" s="820"/>
      <c r="AR41" s="820"/>
      <c r="AS41" s="771"/>
      <c r="AT41" s="836"/>
      <c r="AU41" s="820">
        <v>5</v>
      </c>
      <c r="AV41" s="820"/>
      <c r="AW41" s="821"/>
      <c r="AX41" s="930">
        <v>3</v>
      </c>
      <c r="AY41" s="820">
        <v>2</v>
      </c>
      <c r="AZ41" s="820">
        <v>1</v>
      </c>
      <c r="BA41" s="837"/>
      <c r="BB41" s="923"/>
      <c r="BC41" s="924"/>
      <c r="BD41" s="924"/>
      <c r="BE41" s="988"/>
    </row>
    <row r="42" spans="1:57" s="29" customFormat="1" ht="81.75" customHeight="1">
      <c r="A42" s="505"/>
      <c r="B42" s="823">
        <v>10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2613" t="s">
        <v>251</v>
      </c>
      <c r="U42" s="2614"/>
      <c r="V42" s="2615"/>
      <c r="W42" s="2864" t="s">
        <v>187</v>
      </c>
      <c r="X42" s="2865"/>
      <c r="Y42" s="2865"/>
      <c r="Z42" s="2865"/>
      <c r="AA42" s="2865"/>
      <c r="AB42" s="2865"/>
      <c r="AC42" s="2865"/>
      <c r="AD42" s="2866"/>
      <c r="AE42" s="835">
        <v>3.5</v>
      </c>
      <c r="AF42" s="926">
        <f t="shared" si="1"/>
        <v>105</v>
      </c>
      <c r="AG42" s="835">
        <v>54</v>
      </c>
      <c r="AH42" s="782">
        <v>36</v>
      </c>
      <c r="AI42" s="782"/>
      <c r="AJ42" s="782">
        <v>9</v>
      </c>
      <c r="AK42" s="782"/>
      <c r="AL42" s="783">
        <v>9</v>
      </c>
      <c r="AM42" s="783"/>
      <c r="AN42" s="783"/>
      <c r="AO42" s="781">
        <f t="shared" si="2"/>
        <v>51</v>
      </c>
      <c r="AP42" s="836"/>
      <c r="AQ42" s="820">
        <v>6</v>
      </c>
      <c r="AR42" s="820"/>
      <c r="AS42" s="814"/>
      <c r="AT42" s="836"/>
      <c r="AU42" s="820">
        <v>6</v>
      </c>
      <c r="AV42" s="820"/>
      <c r="AW42" s="821"/>
      <c r="AX42" s="930"/>
      <c r="AY42" s="820"/>
      <c r="AZ42" s="820"/>
      <c r="BA42" s="837"/>
      <c r="BB42" s="822">
        <v>3</v>
      </c>
      <c r="BC42" s="823">
        <v>2</v>
      </c>
      <c r="BD42" s="823">
        <v>0.5</v>
      </c>
      <c r="BE42" s="862">
        <v>0.5</v>
      </c>
    </row>
    <row r="43" spans="1:57" s="29" customFormat="1" ht="76.5" customHeight="1">
      <c r="A43" s="505"/>
      <c r="B43" s="823">
        <v>11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2613" t="s">
        <v>252</v>
      </c>
      <c r="U43" s="2614"/>
      <c r="V43" s="2615"/>
      <c r="W43" s="2864" t="s">
        <v>187</v>
      </c>
      <c r="X43" s="2865"/>
      <c r="Y43" s="2865"/>
      <c r="Z43" s="2865"/>
      <c r="AA43" s="2865"/>
      <c r="AB43" s="2865"/>
      <c r="AC43" s="2865"/>
      <c r="AD43" s="2866"/>
      <c r="AE43" s="835">
        <v>3.5</v>
      </c>
      <c r="AF43" s="926">
        <f t="shared" si="1"/>
        <v>105</v>
      </c>
      <c r="AG43" s="835">
        <v>36</v>
      </c>
      <c r="AH43" s="782">
        <v>18</v>
      </c>
      <c r="AI43" s="782"/>
      <c r="AJ43" s="782"/>
      <c r="AK43" s="782"/>
      <c r="AL43" s="783">
        <v>18</v>
      </c>
      <c r="AM43" s="783"/>
      <c r="AN43" s="783"/>
      <c r="AO43" s="781">
        <f t="shared" si="2"/>
        <v>69</v>
      </c>
      <c r="AP43" s="836"/>
      <c r="AQ43" s="820">
        <v>5</v>
      </c>
      <c r="AR43" s="820"/>
      <c r="AS43" s="820"/>
      <c r="AT43" s="836"/>
      <c r="AU43" s="820">
        <v>5</v>
      </c>
      <c r="AV43" s="820"/>
      <c r="AW43" s="821"/>
      <c r="AX43" s="930">
        <v>2</v>
      </c>
      <c r="AY43" s="820">
        <v>1</v>
      </c>
      <c r="AZ43" s="820"/>
      <c r="BA43" s="837">
        <v>1</v>
      </c>
      <c r="BB43" s="824"/>
      <c r="BC43" s="825"/>
      <c r="BD43" s="825"/>
      <c r="BE43" s="987"/>
    </row>
    <row r="44" spans="1:57" s="29" customFormat="1" ht="81.75" customHeight="1">
      <c r="A44" s="505"/>
      <c r="B44" s="823">
        <v>12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2613" t="s">
        <v>253</v>
      </c>
      <c r="U44" s="2614"/>
      <c r="V44" s="2615"/>
      <c r="W44" s="2946" t="s">
        <v>187</v>
      </c>
      <c r="X44" s="2947"/>
      <c r="Y44" s="2947"/>
      <c r="Z44" s="2947"/>
      <c r="AA44" s="2947"/>
      <c r="AB44" s="2947"/>
      <c r="AC44" s="2947"/>
      <c r="AD44" s="2948"/>
      <c r="AE44" s="909">
        <v>6</v>
      </c>
      <c r="AF44" s="926">
        <f t="shared" si="1"/>
        <v>180</v>
      </c>
      <c r="AG44" s="909">
        <v>90</v>
      </c>
      <c r="AH44" s="897">
        <v>36</v>
      </c>
      <c r="AI44" s="782"/>
      <c r="AJ44" s="897"/>
      <c r="AK44" s="782"/>
      <c r="AL44" s="898">
        <v>54</v>
      </c>
      <c r="AM44" s="783"/>
      <c r="AN44" s="783"/>
      <c r="AO44" s="781">
        <f t="shared" si="2"/>
        <v>90</v>
      </c>
      <c r="AP44" s="900">
        <v>6</v>
      </c>
      <c r="AQ44" s="901"/>
      <c r="AR44" s="901"/>
      <c r="AS44" s="901"/>
      <c r="AT44" s="900"/>
      <c r="AU44" s="901">
        <v>6</v>
      </c>
      <c r="AV44" s="901"/>
      <c r="AW44" s="904"/>
      <c r="AX44" s="989"/>
      <c r="AY44" s="901"/>
      <c r="AZ44" s="901"/>
      <c r="BA44" s="902"/>
      <c r="BB44" s="826">
        <v>5</v>
      </c>
      <c r="BC44" s="827">
        <v>2</v>
      </c>
      <c r="BD44" s="827"/>
      <c r="BE44" s="990">
        <v>3</v>
      </c>
    </row>
    <row r="45" spans="1:57" s="29" customFormat="1" ht="66.75" customHeight="1">
      <c r="A45" s="505"/>
      <c r="B45" s="823">
        <v>13</v>
      </c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2613" t="s">
        <v>254</v>
      </c>
      <c r="U45" s="2614"/>
      <c r="V45" s="2615"/>
      <c r="W45" s="2946" t="s">
        <v>187</v>
      </c>
      <c r="X45" s="2947"/>
      <c r="Y45" s="2947"/>
      <c r="Z45" s="2947"/>
      <c r="AA45" s="2947"/>
      <c r="AB45" s="2947"/>
      <c r="AC45" s="2947"/>
      <c r="AD45" s="2948"/>
      <c r="AE45" s="909">
        <v>5</v>
      </c>
      <c r="AF45" s="926">
        <f t="shared" si="1"/>
        <v>150</v>
      </c>
      <c r="AG45" s="909">
        <v>72</v>
      </c>
      <c r="AH45" s="897">
        <v>18</v>
      </c>
      <c r="AI45" s="810"/>
      <c r="AJ45" s="897"/>
      <c r="AK45" s="810"/>
      <c r="AL45" s="898">
        <v>54</v>
      </c>
      <c r="AM45" s="811"/>
      <c r="AN45" s="811"/>
      <c r="AO45" s="781">
        <f t="shared" si="2"/>
        <v>78</v>
      </c>
      <c r="AP45" s="900"/>
      <c r="AQ45" s="901">
        <v>5</v>
      </c>
      <c r="AR45" s="901"/>
      <c r="AS45" s="901"/>
      <c r="AT45" s="900"/>
      <c r="AU45" s="901"/>
      <c r="AV45" s="901">
        <v>5</v>
      </c>
      <c r="AW45" s="904"/>
      <c r="AX45" s="989">
        <v>4</v>
      </c>
      <c r="AY45" s="901">
        <v>1</v>
      </c>
      <c r="AZ45" s="901"/>
      <c r="BA45" s="902">
        <v>3</v>
      </c>
      <c r="BB45" s="826"/>
      <c r="BC45" s="827"/>
      <c r="BD45" s="827"/>
      <c r="BE45" s="990"/>
    </row>
    <row r="46" spans="1:57" s="29" customFormat="1" ht="74.25" customHeight="1">
      <c r="A46" s="505"/>
      <c r="B46" s="823">
        <v>14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3138" t="s">
        <v>255</v>
      </c>
      <c r="U46" s="3138"/>
      <c r="V46" s="3138"/>
      <c r="W46" s="3140" t="s">
        <v>187</v>
      </c>
      <c r="X46" s="3140"/>
      <c r="Y46" s="3140"/>
      <c r="Z46" s="3140"/>
      <c r="AA46" s="3140"/>
      <c r="AB46" s="3140"/>
      <c r="AC46" s="3140"/>
      <c r="AD46" s="3140"/>
      <c r="AE46" s="810">
        <v>3.5</v>
      </c>
      <c r="AF46" s="810">
        <f t="shared" si="1"/>
        <v>105</v>
      </c>
      <c r="AG46" s="810">
        <v>46</v>
      </c>
      <c r="AH46" s="810">
        <v>28</v>
      </c>
      <c r="AI46" s="810"/>
      <c r="AJ46" s="810">
        <v>18</v>
      </c>
      <c r="AK46" s="810"/>
      <c r="AL46" s="810"/>
      <c r="AM46" s="810"/>
      <c r="AN46" s="810"/>
      <c r="AO46" s="810">
        <f t="shared" si="2"/>
        <v>59</v>
      </c>
      <c r="AP46" s="814"/>
      <c r="AQ46" s="814">
        <v>6</v>
      </c>
      <c r="AR46" s="814"/>
      <c r="AS46" s="814"/>
      <c r="AT46" s="814"/>
      <c r="AU46" s="814">
        <v>6</v>
      </c>
      <c r="AV46" s="814"/>
      <c r="AW46" s="814"/>
      <c r="AX46" s="814"/>
      <c r="AY46" s="814"/>
      <c r="AZ46" s="814"/>
      <c r="BA46" s="814"/>
      <c r="BB46" s="823">
        <v>2.5</v>
      </c>
      <c r="BC46" s="823">
        <v>1.5</v>
      </c>
      <c r="BD46" s="823">
        <v>1</v>
      </c>
      <c r="BE46" s="823"/>
    </row>
    <row r="47" spans="1:57" s="29" customFormat="1" ht="49.5" customHeight="1">
      <c r="A47" s="505"/>
      <c r="B47" s="823"/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3345" t="s">
        <v>152</v>
      </c>
      <c r="U47" s="3345"/>
      <c r="V47" s="3345"/>
      <c r="W47" s="3345"/>
      <c r="X47" s="3345"/>
      <c r="Y47" s="3345"/>
      <c r="Z47" s="3345"/>
      <c r="AA47" s="3345"/>
      <c r="AB47" s="3345"/>
      <c r="AC47" s="3345"/>
      <c r="AD47" s="3345"/>
      <c r="AE47" s="810">
        <f>SUM(AE39:AE46)</f>
        <v>31.5</v>
      </c>
      <c r="AF47" s="810">
        <f>SUM(AF39:AF46)</f>
        <v>945</v>
      </c>
      <c r="AG47" s="810">
        <f>SUM(AG39:AG46)</f>
        <v>424</v>
      </c>
      <c r="AH47" s="810">
        <f>SUM(AH39:AH46)</f>
        <v>208</v>
      </c>
      <c r="AI47" s="810"/>
      <c r="AJ47" s="810">
        <f>SUM(AJ39:AJ46)</f>
        <v>63</v>
      </c>
      <c r="AK47" s="810"/>
      <c r="AL47" s="810">
        <f>SUM(AL39:AL46)</f>
        <v>153</v>
      </c>
      <c r="AM47" s="810"/>
      <c r="AN47" s="810"/>
      <c r="AO47" s="810">
        <f>SUM(AO39:AO46)</f>
        <v>521</v>
      </c>
      <c r="AP47" s="814">
        <v>3</v>
      </c>
      <c r="AQ47" s="814">
        <v>4</v>
      </c>
      <c r="AR47" s="814"/>
      <c r="AS47" s="814"/>
      <c r="AT47" s="814">
        <v>1</v>
      </c>
      <c r="AU47" s="814">
        <v>5</v>
      </c>
      <c r="AV47" s="814">
        <v>1</v>
      </c>
      <c r="AW47" s="814"/>
      <c r="AX47" s="814">
        <f aca="true" t="shared" si="3" ref="AX47:BE47">SUM(AX39:AX46)</f>
        <v>13</v>
      </c>
      <c r="AY47" s="814">
        <f t="shared" si="3"/>
        <v>6</v>
      </c>
      <c r="AZ47" s="814">
        <f t="shared" si="3"/>
        <v>2</v>
      </c>
      <c r="BA47" s="814">
        <f t="shared" si="3"/>
        <v>5</v>
      </c>
      <c r="BB47" s="823">
        <f>BB42+BB44+BB46</f>
        <v>10.5</v>
      </c>
      <c r="BC47" s="823">
        <f t="shared" si="3"/>
        <v>5.5</v>
      </c>
      <c r="BD47" s="823">
        <f t="shared" si="3"/>
        <v>1.5</v>
      </c>
      <c r="BE47" s="929">
        <f t="shared" si="3"/>
        <v>3.5</v>
      </c>
    </row>
    <row r="48" spans="1:73" s="29" customFormat="1" ht="49.5" customHeight="1" thickBot="1">
      <c r="A48" s="259"/>
      <c r="B48" s="894"/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3346" t="s">
        <v>116</v>
      </c>
      <c r="U48" s="3347"/>
      <c r="V48" s="3347"/>
      <c r="W48" s="3347"/>
      <c r="X48" s="3347"/>
      <c r="Y48" s="3347"/>
      <c r="Z48" s="3347"/>
      <c r="AA48" s="3347"/>
      <c r="AB48" s="3347"/>
      <c r="AC48" s="3347"/>
      <c r="AD48" s="3348"/>
      <c r="AE48" s="3347"/>
      <c r="AF48" s="3347"/>
      <c r="AG48" s="3347"/>
      <c r="AH48" s="3347"/>
      <c r="AI48" s="3347"/>
      <c r="AJ48" s="3347"/>
      <c r="AK48" s="3347"/>
      <c r="AL48" s="3347"/>
      <c r="AM48" s="3347"/>
      <c r="AN48" s="3347"/>
      <c r="AO48" s="3347"/>
      <c r="AP48" s="3347"/>
      <c r="AQ48" s="3347"/>
      <c r="AR48" s="3347"/>
      <c r="AS48" s="3347"/>
      <c r="AT48" s="3347"/>
      <c r="AU48" s="3347"/>
      <c r="AV48" s="3347"/>
      <c r="AW48" s="3347"/>
      <c r="AX48" s="3347"/>
      <c r="AY48" s="3347"/>
      <c r="AZ48" s="3347"/>
      <c r="BA48" s="3347"/>
      <c r="BB48" s="3347"/>
      <c r="BC48" s="3347"/>
      <c r="BD48" s="3347"/>
      <c r="BE48" s="3349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</row>
    <row r="49" spans="1:57" s="29" customFormat="1" ht="72" customHeight="1">
      <c r="A49" s="505"/>
      <c r="B49" s="823">
        <v>15</v>
      </c>
      <c r="C49" s="905"/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3350" t="s">
        <v>256</v>
      </c>
      <c r="U49" s="3351"/>
      <c r="V49" s="3352"/>
      <c r="W49" s="3353" t="s">
        <v>257</v>
      </c>
      <c r="X49" s="3354"/>
      <c r="Y49" s="3354"/>
      <c r="Z49" s="3354"/>
      <c r="AA49" s="3354"/>
      <c r="AB49" s="3354"/>
      <c r="AC49" s="3354"/>
      <c r="AD49" s="3355"/>
      <c r="AE49" s="769">
        <v>6</v>
      </c>
      <c r="AF49" s="985">
        <v>180</v>
      </c>
      <c r="AG49" s="973">
        <v>72</v>
      </c>
      <c r="AH49" s="954">
        <v>18</v>
      </c>
      <c r="AI49" s="954"/>
      <c r="AJ49" s="954"/>
      <c r="AK49" s="954"/>
      <c r="AL49" s="955">
        <v>54</v>
      </c>
      <c r="AM49" s="955"/>
      <c r="AN49" s="955"/>
      <c r="AO49" s="769">
        <v>108</v>
      </c>
      <c r="AP49" s="940">
        <v>6</v>
      </c>
      <c r="AQ49" s="939"/>
      <c r="AR49" s="939"/>
      <c r="AS49" s="939"/>
      <c r="AT49" s="940"/>
      <c r="AU49" s="939"/>
      <c r="AV49" s="939"/>
      <c r="AW49" s="942"/>
      <c r="AX49" s="938"/>
      <c r="AY49" s="939"/>
      <c r="AZ49" s="939"/>
      <c r="BA49" s="942"/>
      <c r="BB49" s="943">
        <v>4</v>
      </c>
      <c r="BC49" s="944">
        <v>1</v>
      </c>
      <c r="BD49" s="944"/>
      <c r="BE49" s="991">
        <v>3</v>
      </c>
    </row>
    <row r="50" spans="1:57" s="29" customFormat="1" ht="72" customHeight="1">
      <c r="A50" s="505"/>
      <c r="B50" s="823">
        <v>16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2624" t="s">
        <v>258</v>
      </c>
      <c r="U50" s="2625"/>
      <c r="V50" s="2626"/>
      <c r="W50" s="3357" t="s">
        <v>187</v>
      </c>
      <c r="X50" s="3358"/>
      <c r="Y50" s="3358"/>
      <c r="Z50" s="3358"/>
      <c r="AA50" s="3358"/>
      <c r="AB50" s="3358"/>
      <c r="AC50" s="3358"/>
      <c r="AD50" s="3359"/>
      <c r="AE50" s="784">
        <v>1</v>
      </c>
      <c r="AF50" s="926">
        <v>30</v>
      </c>
      <c r="AG50" s="959">
        <v>0</v>
      </c>
      <c r="AH50" s="782"/>
      <c r="AI50" s="767"/>
      <c r="AJ50" s="782"/>
      <c r="AK50" s="767"/>
      <c r="AL50" s="783"/>
      <c r="AM50" s="768"/>
      <c r="AN50" s="768"/>
      <c r="AO50" s="784">
        <v>30</v>
      </c>
      <c r="AP50" s="836"/>
      <c r="AQ50" s="820"/>
      <c r="AR50" s="820"/>
      <c r="AS50" s="820"/>
      <c r="AT50" s="836">
        <v>6</v>
      </c>
      <c r="AU50" s="820"/>
      <c r="AV50" s="820"/>
      <c r="AW50" s="821"/>
      <c r="AX50" s="930"/>
      <c r="AY50" s="820"/>
      <c r="AZ50" s="820"/>
      <c r="BA50" s="821"/>
      <c r="BB50" s="824"/>
      <c r="BC50" s="825"/>
      <c r="BD50" s="825"/>
      <c r="BE50" s="992"/>
    </row>
    <row r="51" spans="1:57" s="29" customFormat="1" ht="72" customHeight="1" thickBot="1">
      <c r="A51" s="505"/>
      <c r="B51" s="823">
        <v>17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3360" t="s">
        <v>259</v>
      </c>
      <c r="U51" s="3361"/>
      <c r="V51" s="3362"/>
      <c r="W51" s="3363" t="s">
        <v>187</v>
      </c>
      <c r="X51" s="3364"/>
      <c r="Y51" s="3364"/>
      <c r="Z51" s="3364"/>
      <c r="AA51" s="3364"/>
      <c r="AB51" s="3364"/>
      <c r="AC51" s="3364"/>
      <c r="AD51" s="3365"/>
      <c r="AE51" s="891">
        <v>2.5</v>
      </c>
      <c r="AF51" s="993">
        <v>75</v>
      </c>
      <c r="AG51" s="994">
        <v>36</v>
      </c>
      <c r="AH51" s="767">
        <v>18</v>
      </c>
      <c r="AI51" s="897"/>
      <c r="AJ51" s="767">
        <v>18</v>
      </c>
      <c r="AK51" s="897"/>
      <c r="AL51" s="768"/>
      <c r="AM51" s="898"/>
      <c r="AN51" s="898"/>
      <c r="AO51" s="891">
        <f>AF51-AG51</f>
        <v>39</v>
      </c>
      <c r="AP51" s="770"/>
      <c r="AQ51" s="771">
        <v>6</v>
      </c>
      <c r="AR51" s="771"/>
      <c r="AS51" s="771"/>
      <c r="AT51" s="770"/>
      <c r="AU51" s="771"/>
      <c r="AV51" s="771"/>
      <c r="AW51" s="773"/>
      <c r="AX51" s="774"/>
      <c r="AY51" s="771"/>
      <c r="AZ51" s="771"/>
      <c r="BA51" s="773"/>
      <c r="BB51" s="923">
        <v>2</v>
      </c>
      <c r="BC51" s="924">
        <v>1</v>
      </c>
      <c r="BD51" s="924">
        <v>1</v>
      </c>
      <c r="BE51" s="995"/>
    </row>
    <row r="52" spans="1:57" s="29" customFormat="1" ht="49.5" customHeight="1" thickBot="1">
      <c r="A52" s="259"/>
      <c r="B52" s="807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2929" t="s">
        <v>153</v>
      </c>
      <c r="U52" s="2930"/>
      <c r="V52" s="2930"/>
      <c r="W52" s="2666"/>
      <c r="X52" s="2666"/>
      <c r="Y52" s="2666"/>
      <c r="Z52" s="2666"/>
      <c r="AA52" s="2666"/>
      <c r="AB52" s="2666"/>
      <c r="AC52" s="2666"/>
      <c r="AD52" s="2667"/>
      <c r="AE52" s="830">
        <f>SUM(AE49:AE51)</f>
        <v>9.5</v>
      </c>
      <c r="AF52" s="810">
        <f>SUM(AF49:AF51)</f>
        <v>285</v>
      </c>
      <c r="AG52" s="810">
        <f>SUM(AG49:AG51)</f>
        <v>108</v>
      </c>
      <c r="AH52" s="810">
        <f>SUM(AH49:AH51)</f>
        <v>36</v>
      </c>
      <c r="AI52" s="810"/>
      <c r="AJ52" s="810">
        <f>SUM(AJ49:AJ51)</f>
        <v>18</v>
      </c>
      <c r="AK52" s="810"/>
      <c r="AL52" s="811">
        <f>SUM(AL49:AL51)</f>
        <v>54</v>
      </c>
      <c r="AM52" s="811"/>
      <c r="AN52" s="831"/>
      <c r="AO52" s="812">
        <f>AF52-AG52</f>
        <v>177</v>
      </c>
      <c r="AP52" s="813">
        <v>1</v>
      </c>
      <c r="AQ52" s="814">
        <v>1</v>
      </c>
      <c r="AR52" s="814"/>
      <c r="AS52" s="832"/>
      <c r="AT52" s="813">
        <v>1</v>
      </c>
      <c r="AU52" s="814"/>
      <c r="AV52" s="814"/>
      <c r="AW52" s="833"/>
      <c r="AX52" s="834">
        <f aca="true" t="shared" si="4" ref="AX52:BE52">SUM(AX49:AX51)</f>
        <v>0</v>
      </c>
      <c r="AY52" s="814">
        <f t="shared" si="4"/>
        <v>0</v>
      </c>
      <c r="AZ52" s="814">
        <f t="shared" si="4"/>
        <v>0</v>
      </c>
      <c r="BA52" s="833">
        <f t="shared" si="4"/>
        <v>0</v>
      </c>
      <c r="BB52" s="822">
        <f t="shared" si="4"/>
        <v>6</v>
      </c>
      <c r="BC52" s="823">
        <f t="shared" si="4"/>
        <v>2</v>
      </c>
      <c r="BD52" s="823">
        <f t="shared" si="4"/>
        <v>1</v>
      </c>
      <c r="BE52" s="862">
        <f t="shared" si="4"/>
        <v>3</v>
      </c>
    </row>
    <row r="53" spans="1:57" s="29" customFormat="1" ht="49.5" customHeight="1" thickBot="1">
      <c r="A53" s="259"/>
      <c r="B53" s="2668" t="s">
        <v>114</v>
      </c>
      <c r="C53" s="2669"/>
      <c r="D53" s="2669"/>
      <c r="E53" s="2669"/>
      <c r="F53" s="2669"/>
      <c r="G53" s="2669"/>
      <c r="H53" s="2669"/>
      <c r="I53" s="2669"/>
      <c r="J53" s="2669"/>
      <c r="K53" s="2669"/>
      <c r="L53" s="2669"/>
      <c r="M53" s="2669"/>
      <c r="N53" s="2669"/>
      <c r="O53" s="2669"/>
      <c r="P53" s="2669"/>
      <c r="Q53" s="2669"/>
      <c r="R53" s="2669"/>
      <c r="S53" s="2669"/>
      <c r="T53" s="2669"/>
      <c r="U53" s="2669"/>
      <c r="V53" s="2669"/>
      <c r="W53" s="2669"/>
      <c r="X53" s="2669"/>
      <c r="Y53" s="2669"/>
      <c r="Z53" s="2669"/>
      <c r="AA53" s="2669"/>
      <c r="AB53" s="2669"/>
      <c r="AC53" s="2669"/>
      <c r="AD53" s="2670"/>
      <c r="AE53" s="835">
        <f>AE47+AE52</f>
        <v>41</v>
      </c>
      <c r="AF53" s="782">
        <f>AF47+AF52</f>
        <v>1230</v>
      </c>
      <c r="AG53" s="782">
        <f>AG47+AG52</f>
        <v>532</v>
      </c>
      <c r="AH53" s="782">
        <f>AH47+AH52</f>
        <v>244</v>
      </c>
      <c r="AI53" s="782"/>
      <c r="AJ53" s="782">
        <f>AJ47+AJ52</f>
        <v>81</v>
      </c>
      <c r="AK53" s="782"/>
      <c r="AL53" s="783">
        <f>AL47+AL52</f>
        <v>207</v>
      </c>
      <c r="AM53" s="783"/>
      <c r="AN53" s="781"/>
      <c r="AO53" s="784">
        <f>AO47+AO52</f>
        <v>698</v>
      </c>
      <c r="AP53" s="836">
        <v>4</v>
      </c>
      <c r="AQ53" s="820">
        <v>5</v>
      </c>
      <c r="AR53" s="820"/>
      <c r="AS53" s="837"/>
      <c r="AT53" s="836">
        <v>2</v>
      </c>
      <c r="AU53" s="820">
        <v>5</v>
      </c>
      <c r="AV53" s="820">
        <v>1</v>
      </c>
      <c r="AW53" s="821"/>
      <c r="AX53" s="774">
        <v>13</v>
      </c>
      <c r="AY53" s="771">
        <v>6</v>
      </c>
      <c r="AZ53" s="771">
        <v>2</v>
      </c>
      <c r="BA53" s="773">
        <v>5</v>
      </c>
      <c r="BB53" s="775">
        <f>BB47+BB52</f>
        <v>16.5</v>
      </c>
      <c r="BC53" s="776">
        <f>BC47+BC52</f>
        <v>7.5</v>
      </c>
      <c r="BD53" s="776">
        <f>BD47+BD52</f>
        <v>2.5</v>
      </c>
      <c r="BE53" s="777">
        <f>BE47+BE52</f>
        <v>6.5</v>
      </c>
    </row>
    <row r="54" spans="2:57" s="29" customFormat="1" ht="49.5" customHeight="1" thickBot="1">
      <c r="B54" s="2671" t="s">
        <v>106</v>
      </c>
      <c r="C54" s="2672"/>
      <c r="D54" s="2672"/>
      <c r="E54" s="2672"/>
      <c r="F54" s="2672"/>
      <c r="G54" s="2672"/>
      <c r="H54" s="2672"/>
      <c r="I54" s="2672"/>
      <c r="J54" s="2672"/>
      <c r="K54" s="2672"/>
      <c r="L54" s="2672"/>
      <c r="M54" s="2672"/>
      <c r="N54" s="2672"/>
      <c r="O54" s="2672"/>
      <c r="P54" s="2672"/>
      <c r="Q54" s="2672"/>
      <c r="R54" s="2672"/>
      <c r="S54" s="2672"/>
      <c r="T54" s="2672"/>
      <c r="U54" s="2672"/>
      <c r="V54" s="2672"/>
      <c r="W54" s="2672"/>
      <c r="X54" s="2672"/>
      <c r="Y54" s="2672"/>
      <c r="Z54" s="2672"/>
      <c r="AA54" s="2672"/>
      <c r="AB54" s="2672"/>
      <c r="AC54" s="2672"/>
      <c r="AD54" s="2673"/>
      <c r="AE54" s="839">
        <f>AE36+AE53</f>
        <v>59.5</v>
      </c>
      <c r="AF54" s="840">
        <f>AF36+AF53</f>
        <v>1785</v>
      </c>
      <c r="AG54" s="840">
        <f>AG36+AG53</f>
        <v>847</v>
      </c>
      <c r="AH54" s="840">
        <f>AH36+AH53</f>
        <v>388</v>
      </c>
      <c r="AI54" s="840"/>
      <c r="AJ54" s="840">
        <f>AJ36+AJ53</f>
        <v>217</v>
      </c>
      <c r="AK54" s="840"/>
      <c r="AL54" s="841">
        <f>AL36+AL53</f>
        <v>242</v>
      </c>
      <c r="AM54" s="841"/>
      <c r="AN54" s="842"/>
      <c r="AO54" s="843">
        <f>AO36+AO53</f>
        <v>938</v>
      </c>
      <c r="AP54" s="844">
        <v>5</v>
      </c>
      <c r="AQ54" s="845">
        <v>10</v>
      </c>
      <c r="AR54" s="845"/>
      <c r="AS54" s="846"/>
      <c r="AT54" s="844">
        <v>2</v>
      </c>
      <c r="AU54" s="845">
        <v>6</v>
      </c>
      <c r="AV54" s="845">
        <v>1</v>
      </c>
      <c r="AW54" s="847">
        <v>2</v>
      </c>
      <c r="AX54" s="839">
        <f aca="true" t="shared" si="5" ref="AX54:BE54">AX36+AX53</f>
        <v>21.5</v>
      </c>
      <c r="AY54" s="840">
        <f t="shared" si="5"/>
        <v>10</v>
      </c>
      <c r="AZ54" s="840">
        <f t="shared" si="5"/>
        <v>6</v>
      </c>
      <c r="BA54" s="841">
        <f t="shared" si="5"/>
        <v>5.5</v>
      </c>
      <c r="BB54" s="848">
        <f t="shared" si="5"/>
        <v>25.5</v>
      </c>
      <c r="BC54" s="849">
        <f t="shared" si="5"/>
        <v>11.5</v>
      </c>
      <c r="BD54" s="849">
        <f t="shared" si="5"/>
        <v>6</v>
      </c>
      <c r="BE54" s="881">
        <f t="shared" si="5"/>
        <v>8</v>
      </c>
    </row>
    <row r="55" spans="2:57" s="29" customFormat="1" ht="39.75" customHeight="1">
      <c r="B55" s="2674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2676"/>
      <c r="V55" s="2676"/>
      <c r="W55" s="997"/>
      <c r="X55" s="997"/>
      <c r="Y55" s="998"/>
      <c r="Z55" s="998"/>
      <c r="AA55" s="999"/>
      <c r="AB55" s="3146" t="s">
        <v>33</v>
      </c>
      <c r="AC55" s="3147"/>
      <c r="AD55" s="3148"/>
      <c r="AE55" s="2687" t="s">
        <v>34</v>
      </c>
      <c r="AF55" s="2688"/>
      <c r="AG55" s="2688"/>
      <c r="AH55" s="2688"/>
      <c r="AI55" s="2688"/>
      <c r="AJ55" s="2688"/>
      <c r="AK55" s="2688"/>
      <c r="AL55" s="2688"/>
      <c r="AM55" s="2688"/>
      <c r="AN55" s="2688"/>
      <c r="AO55" s="2689"/>
      <c r="AP55" s="1118">
        <v>5</v>
      </c>
      <c r="AQ55" s="1119"/>
      <c r="AR55" s="1119"/>
      <c r="AS55" s="1120"/>
      <c r="AT55" s="1118"/>
      <c r="AU55" s="1119"/>
      <c r="AV55" s="1119"/>
      <c r="AW55" s="1120"/>
      <c r="AX55" s="1118">
        <v>3</v>
      </c>
      <c r="AY55" s="1119"/>
      <c r="AZ55" s="1119"/>
      <c r="BA55" s="1121"/>
      <c r="BB55" s="943">
        <v>2</v>
      </c>
      <c r="BC55" s="944"/>
      <c r="BD55" s="1122"/>
      <c r="BE55" s="986"/>
    </row>
    <row r="56" spans="2:57" s="29" customFormat="1" ht="39.75" customHeight="1">
      <c r="B56" s="3145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3156"/>
      <c r="V56" s="3156"/>
      <c r="W56" s="997"/>
      <c r="X56" s="997"/>
      <c r="Y56" s="998"/>
      <c r="Z56" s="998"/>
      <c r="AA56" s="998"/>
      <c r="AB56" s="3149"/>
      <c r="AC56" s="3150"/>
      <c r="AD56" s="3151"/>
      <c r="AE56" s="2691" t="s">
        <v>35</v>
      </c>
      <c r="AF56" s="2692"/>
      <c r="AG56" s="2692"/>
      <c r="AH56" s="2692"/>
      <c r="AI56" s="2692"/>
      <c r="AJ56" s="2692"/>
      <c r="AK56" s="2692"/>
      <c r="AL56" s="2692"/>
      <c r="AM56" s="2692"/>
      <c r="AN56" s="2692"/>
      <c r="AO56" s="2693"/>
      <c r="AP56" s="1123"/>
      <c r="AQ56" s="1124">
        <v>10</v>
      </c>
      <c r="AR56" s="1124"/>
      <c r="AS56" s="1125"/>
      <c r="AT56" s="1123"/>
      <c r="AU56" s="1124"/>
      <c r="AV56" s="1124"/>
      <c r="AW56" s="1125"/>
      <c r="AX56" s="1123">
        <v>3</v>
      </c>
      <c r="AY56" s="1124"/>
      <c r="AZ56" s="1124"/>
      <c r="BA56" s="1126"/>
      <c r="BB56" s="822"/>
      <c r="BC56" s="823">
        <v>7</v>
      </c>
      <c r="BD56" s="1127"/>
      <c r="BE56" s="893"/>
    </row>
    <row r="57" spans="2:57" s="29" customFormat="1" ht="39.75" customHeight="1">
      <c r="B57" s="3145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3156"/>
      <c r="V57" s="3156"/>
      <c r="W57" s="997"/>
      <c r="X57" s="997"/>
      <c r="Y57" s="998"/>
      <c r="Z57" s="998"/>
      <c r="AA57" s="998"/>
      <c r="AB57" s="3149"/>
      <c r="AC57" s="3150"/>
      <c r="AD57" s="3151"/>
      <c r="AE57" s="2694" t="s">
        <v>36</v>
      </c>
      <c r="AF57" s="2695"/>
      <c r="AG57" s="2695"/>
      <c r="AH57" s="2695"/>
      <c r="AI57" s="2695"/>
      <c r="AJ57" s="2695"/>
      <c r="AK57" s="2695"/>
      <c r="AL57" s="2695"/>
      <c r="AM57" s="2695"/>
      <c r="AN57" s="2695"/>
      <c r="AO57" s="2696"/>
      <c r="AP57" s="1123"/>
      <c r="AQ57" s="1124"/>
      <c r="AR57" s="1124"/>
      <c r="AS57" s="1125"/>
      <c r="AT57" s="1123"/>
      <c r="AU57" s="1124"/>
      <c r="AV57" s="1124"/>
      <c r="AW57" s="1125"/>
      <c r="AX57" s="1123"/>
      <c r="AY57" s="1124"/>
      <c r="AZ57" s="1124"/>
      <c r="BA57" s="1126"/>
      <c r="BB57" s="822"/>
      <c r="BC57" s="823"/>
      <c r="BD57" s="823"/>
      <c r="BE57" s="893"/>
    </row>
    <row r="58" spans="2:57" s="29" customFormat="1" ht="39.75" customHeight="1">
      <c r="B58" s="3145"/>
      <c r="C58" s="996"/>
      <c r="D58" s="996"/>
      <c r="E58" s="996"/>
      <c r="F58" s="996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1000" t="s">
        <v>37</v>
      </c>
      <c r="U58" s="3157"/>
      <c r="V58" s="3157"/>
      <c r="W58" s="997"/>
      <c r="X58" s="997"/>
      <c r="Y58" s="998"/>
      <c r="Z58" s="998"/>
      <c r="AA58" s="998"/>
      <c r="AB58" s="3149"/>
      <c r="AC58" s="3150"/>
      <c r="AD58" s="3151"/>
      <c r="AE58" s="2691" t="s">
        <v>38</v>
      </c>
      <c r="AF58" s="2692"/>
      <c r="AG58" s="2692"/>
      <c r="AH58" s="2692"/>
      <c r="AI58" s="2692"/>
      <c r="AJ58" s="2692"/>
      <c r="AK58" s="2692"/>
      <c r="AL58" s="2692"/>
      <c r="AM58" s="2692"/>
      <c r="AN58" s="2692"/>
      <c r="AO58" s="2693"/>
      <c r="AP58" s="1123"/>
      <c r="AQ58" s="1124"/>
      <c r="AR58" s="1124"/>
      <c r="AS58" s="1125"/>
      <c r="AT58" s="1123"/>
      <c r="AU58" s="1124"/>
      <c r="AV58" s="1124"/>
      <c r="AW58" s="1125"/>
      <c r="AX58" s="1123"/>
      <c r="AY58" s="1124"/>
      <c r="AZ58" s="1124"/>
      <c r="BA58" s="1126"/>
      <c r="BB58" s="822"/>
      <c r="BC58" s="823"/>
      <c r="BD58" s="1127"/>
      <c r="BE58" s="893"/>
    </row>
    <row r="59" spans="2:57" s="29" customFormat="1" ht="39.75" customHeight="1">
      <c r="B59" s="3145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3155" t="s">
        <v>80</v>
      </c>
      <c r="U59" s="3155"/>
      <c r="V59" s="1001"/>
      <c r="W59" s="997"/>
      <c r="X59" s="997"/>
      <c r="Y59" s="1002"/>
      <c r="Z59" s="1002"/>
      <c r="AA59" s="1002"/>
      <c r="AB59" s="3149"/>
      <c r="AC59" s="3150"/>
      <c r="AD59" s="3151"/>
      <c r="AE59" s="2691" t="s">
        <v>39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2693"/>
      <c r="AP59" s="1123"/>
      <c r="AQ59" s="1124"/>
      <c r="AR59" s="1124"/>
      <c r="AS59" s="1125"/>
      <c r="AT59" s="1123">
        <v>2</v>
      </c>
      <c r="AU59" s="1124"/>
      <c r="AV59" s="1124"/>
      <c r="AW59" s="1125"/>
      <c r="AX59" s="1123"/>
      <c r="AY59" s="1124">
        <v>1</v>
      </c>
      <c r="AZ59" s="1124"/>
      <c r="BA59" s="1126"/>
      <c r="BB59" s="822"/>
      <c r="BC59" s="823"/>
      <c r="BD59" s="828">
        <v>1</v>
      </c>
      <c r="BE59" s="893"/>
    </row>
    <row r="60" spans="2:57" s="29" customFormat="1" ht="39.75" customHeight="1">
      <c r="B60" s="3145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3158" t="s">
        <v>81</v>
      </c>
      <c r="U60" s="3158"/>
      <c r="V60" s="1001"/>
      <c r="W60" s="997"/>
      <c r="X60" s="997"/>
      <c r="Y60" s="998"/>
      <c r="Z60" s="998"/>
      <c r="AA60" s="998"/>
      <c r="AB60" s="3149"/>
      <c r="AC60" s="3150"/>
      <c r="AD60" s="3151"/>
      <c r="AE60" s="2691" t="s">
        <v>25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2693"/>
      <c r="AP60" s="1123"/>
      <c r="AQ60" s="1124"/>
      <c r="AR60" s="1124"/>
      <c r="AS60" s="1125"/>
      <c r="AT60" s="1123"/>
      <c r="AU60" s="1124">
        <v>6</v>
      </c>
      <c r="AV60" s="1124"/>
      <c r="AW60" s="1125"/>
      <c r="AX60" s="1123"/>
      <c r="AY60" s="1124"/>
      <c r="AZ60" s="1124">
        <v>3</v>
      </c>
      <c r="BA60" s="1126"/>
      <c r="BB60" s="822"/>
      <c r="BC60" s="823"/>
      <c r="BD60" s="1127"/>
      <c r="BE60" s="862">
        <v>3</v>
      </c>
    </row>
    <row r="61" spans="2:57" s="29" customFormat="1" ht="39.75" customHeight="1">
      <c r="B61" s="3145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1003" t="s">
        <v>82</v>
      </c>
      <c r="U61" s="1004"/>
      <c r="V61" s="1001"/>
      <c r="W61" s="997"/>
      <c r="X61" s="997"/>
      <c r="Y61" s="998"/>
      <c r="Z61" s="998"/>
      <c r="AA61" s="998"/>
      <c r="AB61" s="3149"/>
      <c r="AC61" s="3150"/>
      <c r="AD61" s="3151"/>
      <c r="AE61" s="2691" t="s">
        <v>26</v>
      </c>
      <c r="AF61" s="2692"/>
      <c r="AG61" s="2692"/>
      <c r="AH61" s="2692"/>
      <c r="AI61" s="2692"/>
      <c r="AJ61" s="2692"/>
      <c r="AK61" s="2692"/>
      <c r="AL61" s="2692"/>
      <c r="AM61" s="2692"/>
      <c r="AN61" s="2692"/>
      <c r="AO61" s="2693"/>
      <c r="AP61" s="1123"/>
      <c r="AQ61" s="1124"/>
      <c r="AR61" s="1124"/>
      <c r="AS61" s="1125"/>
      <c r="AT61" s="1123"/>
      <c r="AU61" s="1124"/>
      <c r="AV61" s="1124">
        <v>1</v>
      </c>
      <c r="AW61" s="1125"/>
      <c r="AX61" s="1123"/>
      <c r="AY61" s="1124"/>
      <c r="AZ61" s="1124"/>
      <c r="BA61" s="1126">
        <v>1</v>
      </c>
      <c r="BB61" s="822"/>
      <c r="BC61" s="823"/>
      <c r="BD61" s="1127"/>
      <c r="BE61" s="893"/>
    </row>
    <row r="62" spans="2:57" s="29" customFormat="1" ht="39.75" customHeight="1" thickBot="1">
      <c r="B62" s="3145"/>
      <c r="C62" s="996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3158" t="s">
        <v>83</v>
      </c>
      <c r="U62" s="3158"/>
      <c r="V62" s="3158"/>
      <c r="W62" s="997"/>
      <c r="X62" s="997"/>
      <c r="Y62" s="998"/>
      <c r="Z62" s="998"/>
      <c r="AA62" s="998"/>
      <c r="AB62" s="3152"/>
      <c r="AC62" s="3153"/>
      <c r="AD62" s="3154"/>
      <c r="AE62" s="2699" t="s">
        <v>40</v>
      </c>
      <c r="AF62" s="2700"/>
      <c r="AG62" s="2700"/>
      <c r="AH62" s="2700"/>
      <c r="AI62" s="2700"/>
      <c r="AJ62" s="2700"/>
      <c r="AK62" s="2700"/>
      <c r="AL62" s="2700"/>
      <c r="AM62" s="2700"/>
      <c r="AN62" s="2700"/>
      <c r="AO62" s="2701"/>
      <c r="AP62" s="1128"/>
      <c r="AQ62" s="1129"/>
      <c r="AR62" s="1129"/>
      <c r="AS62" s="1130"/>
      <c r="AT62" s="1128"/>
      <c r="AU62" s="1129"/>
      <c r="AV62" s="1129"/>
      <c r="AW62" s="1130">
        <v>2</v>
      </c>
      <c r="AX62" s="1128"/>
      <c r="AY62" s="1129"/>
      <c r="AZ62" s="1129"/>
      <c r="BA62" s="1131">
        <v>2</v>
      </c>
      <c r="BB62" s="775"/>
      <c r="BC62" s="776"/>
      <c r="BD62" s="1132"/>
      <c r="BE62" s="838"/>
    </row>
    <row r="63" spans="2:57" s="29" customFormat="1" ht="33.75" customHeight="1">
      <c r="B63" s="1005"/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6"/>
      <c r="X63" s="1006"/>
      <c r="Y63" s="1006"/>
      <c r="Z63" s="1006"/>
      <c r="AA63" s="1006"/>
      <c r="AB63" s="1006"/>
      <c r="AC63" s="1006"/>
      <c r="AD63" s="1007"/>
      <c r="AE63" s="1007"/>
      <c r="AF63" s="1007"/>
      <c r="AG63" s="1007"/>
      <c r="AH63" s="1007"/>
      <c r="AI63" s="1007"/>
      <c r="AJ63" s="1007"/>
      <c r="AK63" s="1007"/>
      <c r="AL63" s="1007"/>
      <c r="AM63" s="1007"/>
      <c r="AN63" s="1007"/>
      <c r="AO63" s="1007"/>
      <c r="AP63" s="1005"/>
      <c r="AQ63" s="1005"/>
      <c r="AR63" s="1005"/>
      <c r="AS63" s="1005"/>
      <c r="AT63" s="1005"/>
      <c r="AU63" s="1005"/>
      <c r="AV63" s="1005"/>
      <c r="AW63" s="1005"/>
      <c r="AX63" s="1005"/>
      <c r="AY63" s="1005"/>
      <c r="AZ63" s="1005"/>
      <c r="BA63" s="1005"/>
      <c r="BB63" s="1005"/>
      <c r="BC63" s="1005"/>
      <c r="BD63" s="1005"/>
      <c r="BE63" s="1005"/>
    </row>
    <row r="64" spans="2:57" s="29" customFormat="1" ht="36.75" customHeight="1" thickBot="1">
      <c r="B64" s="2702" t="s">
        <v>41</v>
      </c>
      <c r="C64" s="2702"/>
      <c r="D64" s="2702"/>
      <c r="E64" s="2702"/>
      <c r="F64" s="2702"/>
      <c r="G64" s="2702"/>
      <c r="H64" s="2702"/>
      <c r="I64" s="2702"/>
      <c r="J64" s="2702"/>
      <c r="K64" s="2702"/>
      <c r="L64" s="2702"/>
      <c r="M64" s="2702"/>
      <c r="N64" s="2702"/>
      <c r="O64" s="2702"/>
      <c r="P64" s="2702"/>
      <c r="Q64" s="2702"/>
      <c r="R64" s="2702"/>
      <c r="S64" s="2702"/>
      <c r="T64" s="2702"/>
      <c r="U64" s="2702"/>
      <c r="V64" s="2702"/>
      <c r="W64" s="2702"/>
      <c r="X64" s="2702"/>
      <c r="Y64" s="2702"/>
      <c r="Z64" s="2702"/>
      <c r="AA64" s="1008"/>
      <c r="AB64" s="3159" t="s">
        <v>93</v>
      </c>
      <c r="AC64" s="3159"/>
      <c r="AD64" s="3159"/>
      <c r="AE64" s="3159"/>
      <c r="AF64" s="3159"/>
      <c r="AG64" s="3159"/>
      <c r="AH64" s="3159"/>
      <c r="AI64" s="3159"/>
      <c r="AJ64" s="3159"/>
      <c r="AK64" s="3159"/>
      <c r="AL64" s="3159"/>
      <c r="AM64" s="3159"/>
      <c r="AN64" s="3159"/>
      <c r="AO64" s="3159"/>
      <c r="AP64" s="3159"/>
      <c r="AQ64" s="3159"/>
      <c r="AR64" s="3159"/>
      <c r="AS64" s="3159"/>
      <c r="AT64" s="3159"/>
      <c r="AU64" s="3159"/>
      <c r="AV64" s="3159"/>
      <c r="AW64" s="3159"/>
      <c r="AX64" s="3159"/>
      <c r="AY64" s="3159"/>
      <c r="AZ64" s="1005"/>
      <c r="BA64" s="1005"/>
      <c r="BB64" s="1005"/>
      <c r="BC64" s="1005"/>
      <c r="BD64" s="1005"/>
      <c r="BE64" s="1005"/>
    </row>
    <row r="65" spans="2:57" s="29" customFormat="1" ht="60" customHeight="1" thickBot="1" thickTop="1">
      <c r="B65" s="1009" t="s">
        <v>42</v>
      </c>
      <c r="C65" s="1010"/>
      <c r="D65" s="1010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2704" t="s">
        <v>43</v>
      </c>
      <c r="U65" s="2705"/>
      <c r="V65" s="1011" t="s">
        <v>44</v>
      </c>
      <c r="W65" s="2706" t="s">
        <v>45</v>
      </c>
      <c r="X65" s="2707"/>
      <c r="Y65" s="3160" t="s">
        <v>46</v>
      </c>
      <c r="Z65" s="3161"/>
      <c r="AA65" s="1012"/>
      <c r="AB65" s="1013" t="s">
        <v>42</v>
      </c>
      <c r="AC65" s="3162" t="s">
        <v>94</v>
      </c>
      <c r="AD65" s="3163"/>
      <c r="AE65" s="3163"/>
      <c r="AF65" s="3163"/>
      <c r="AG65" s="3163"/>
      <c r="AH65" s="3163"/>
      <c r="AI65" s="3163"/>
      <c r="AJ65" s="3163"/>
      <c r="AK65" s="3163"/>
      <c r="AL65" s="3163"/>
      <c r="AM65" s="3163"/>
      <c r="AN65" s="3163"/>
      <c r="AO65" s="3163"/>
      <c r="AP65" s="3163"/>
      <c r="AQ65" s="3163"/>
      <c r="AR65" s="3163"/>
      <c r="AS65" s="3164"/>
      <c r="AT65" s="2713" t="s">
        <v>44</v>
      </c>
      <c r="AU65" s="2714"/>
      <c r="AV65" s="2714"/>
      <c r="AW65" s="2714"/>
      <c r="AX65" s="2714"/>
      <c r="AY65" s="2715"/>
      <c r="AZ65" s="1005"/>
      <c r="BA65" s="1005"/>
      <c r="BB65" s="1005"/>
      <c r="BC65" s="1005"/>
      <c r="BD65" s="1005"/>
      <c r="BE65" s="1005"/>
    </row>
    <row r="66" spans="2:57" s="29" customFormat="1" ht="39.75" customHeight="1">
      <c r="B66" s="1014"/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2716"/>
      <c r="U66" s="2717"/>
      <c r="V66" s="1016"/>
      <c r="W66" s="2718"/>
      <c r="X66" s="2719"/>
      <c r="Y66" s="3165"/>
      <c r="Z66" s="3166"/>
      <c r="AA66" s="1017"/>
      <c r="AB66" s="1018"/>
      <c r="AC66" s="2721"/>
      <c r="AD66" s="2722"/>
      <c r="AE66" s="2722"/>
      <c r="AF66" s="2722"/>
      <c r="AG66" s="2722"/>
      <c r="AH66" s="2722"/>
      <c r="AI66" s="2722"/>
      <c r="AJ66" s="2722"/>
      <c r="AK66" s="2722"/>
      <c r="AL66" s="2722"/>
      <c r="AM66" s="2722"/>
      <c r="AN66" s="2722"/>
      <c r="AO66" s="2722"/>
      <c r="AP66" s="2722"/>
      <c r="AQ66" s="2722"/>
      <c r="AR66" s="2722"/>
      <c r="AS66" s="2723"/>
      <c r="AT66" s="2724"/>
      <c r="AU66" s="2725"/>
      <c r="AV66" s="2725"/>
      <c r="AW66" s="2725"/>
      <c r="AX66" s="2725"/>
      <c r="AY66" s="2726"/>
      <c r="AZ66" s="1005"/>
      <c r="BA66" s="1005"/>
      <c r="BB66" s="1005"/>
      <c r="BC66" s="1005"/>
      <c r="BD66" s="1005"/>
      <c r="BE66" s="1005"/>
    </row>
    <row r="67" spans="2:57" s="29" customFormat="1" ht="39.75" customHeight="1" thickBot="1">
      <c r="B67" s="1019"/>
      <c r="C67" s="1020"/>
      <c r="D67" s="1020"/>
      <c r="E67" s="1020"/>
      <c r="F67" s="1020"/>
      <c r="G67" s="1020"/>
      <c r="H67" s="1020"/>
      <c r="I67" s="1020"/>
      <c r="J67" s="1020"/>
      <c r="K67" s="1020"/>
      <c r="L67" s="1020"/>
      <c r="M67" s="1020"/>
      <c r="N67" s="1020"/>
      <c r="O67" s="1020"/>
      <c r="P67" s="1020"/>
      <c r="Q67" s="1020"/>
      <c r="R67" s="1020"/>
      <c r="S67" s="1020"/>
      <c r="T67" s="2727"/>
      <c r="U67" s="2728"/>
      <c r="V67" s="1021"/>
      <c r="W67" s="2729"/>
      <c r="X67" s="2730"/>
      <c r="Y67" s="3167"/>
      <c r="Z67" s="3168"/>
      <c r="AA67" s="1017"/>
      <c r="AB67" s="1022"/>
      <c r="AC67" s="2732"/>
      <c r="AD67" s="2733"/>
      <c r="AE67" s="2733"/>
      <c r="AF67" s="2733"/>
      <c r="AG67" s="2733"/>
      <c r="AH67" s="2733"/>
      <c r="AI67" s="2733"/>
      <c r="AJ67" s="2733"/>
      <c r="AK67" s="2733"/>
      <c r="AL67" s="2733"/>
      <c r="AM67" s="2733"/>
      <c r="AN67" s="2733"/>
      <c r="AO67" s="2733"/>
      <c r="AP67" s="2733"/>
      <c r="AQ67" s="2733"/>
      <c r="AR67" s="2733"/>
      <c r="AS67" s="2734"/>
      <c r="AT67" s="2735"/>
      <c r="AU67" s="2736"/>
      <c r="AV67" s="2736"/>
      <c r="AW67" s="2736"/>
      <c r="AX67" s="2736"/>
      <c r="AY67" s="2737"/>
      <c r="AZ67" s="1005"/>
      <c r="BA67" s="1005"/>
      <c r="BB67" s="1005"/>
      <c r="BC67" s="1005"/>
      <c r="BD67" s="1005"/>
      <c r="BE67" s="1005"/>
    </row>
    <row r="68" spans="2:57" s="29" customFormat="1" ht="39.75" customHeight="1">
      <c r="B68" s="1023"/>
      <c r="C68" s="1023"/>
      <c r="D68" s="1023"/>
      <c r="E68" s="1023"/>
      <c r="F68" s="1023"/>
      <c r="G68" s="1023"/>
      <c r="H68" s="1023"/>
      <c r="I68" s="1023"/>
      <c r="J68" s="1023"/>
      <c r="K68" s="1023"/>
      <c r="L68" s="1023"/>
      <c r="M68" s="1023"/>
      <c r="N68" s="1023"/>
      <c r="O68" s="1023"/>
      <c r="P68" s="1023"/>
      <c r="Q68" s="1023"/>
      <c r="R68" s="1023"/>
      <c r="S68" s="1023"/>
      <c r="T68" s="1023"/>
      <c r="U68" s="1024"/>
      <c r="V68" s="1025"/>
      <c r="W68" s="1026"/>
      <c r="X68" s="1026"/>
      <c r="Y68" s="1027"/>
      <c r="Z68" s="1028"/>
      <c r="AA68" s="1028"/>
      <c r="AB68" s="1028"/>
      <c r="AC68" s="1028"/>
      <c r="AD68" s="1028"/>
      <c r="AE68" s="1028"/>
      <c r="AF68" s="1028"/>
      <c r="AG68" s="1028"/>
      <c r="AH68" s="1028"/>
      <c r="AI68" s="1028"/>
      <c r="AJ68" s="1028"/>
      <c r="AK68" s="1028"/>
      <c r="AL68" s="1028"/>
      <c r="AM68" s="1028"/>
      <c r="AN68" s="1028"/>
      <c r="AO68" s="1028"/>
      <c r="AP68" s="1028"/>
      <c r="AQ68" s="1029"/>
      <c r="AR68" s="1029"/>
      <c r="AS68" s="1029"/>
      <c r="AT68" s="1028"/>
      <c r="AU68" s="1030"/>
      <c r="AV68" s="1030"/>
      <c r="AW68" s="1030"/>
      <c r="AX68" s="1030"/>
      <c r="AY68" s="1030"/>
      <c r="AZ68" s="1005"/>
      <c r="BA68" s="1005"/>
      <c r="BB68" s="1005"/>
      <c r="BC68" s="1005"/>
      <c r="BD68" s="1005"/>
      <c r="BE68" s="1005"/>
    </row>
    <row r="69" spans="2:57" s="29" customFormat="1" ht="39.75" customHeight="1">
      <c r="B69" s="1023"/>
      <c r="C69" s="1023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3"/>
      <c r="P69" s="1023"/>
      <c r="Q69" s="1023"/>
      <c r="R69" s="1023"/>
      <c r="S69" s="1023"/>
      <c r="T69" s="3169" t="s">
        <v>102</v>
      </c>
      <c r="U69" s="3169"/>
      <c r="V69" s="3169"/>
      <c r="W69" s="3169"/>
      <c r="X69" s="3169"/>
      <c r="Y69" s="3169"/>
      <c r="Z69" s="3169"/>
      <c r="AA69" s="3169"/>
      <c r="AB69" s="3169"/>
      <c r="AC69" s="3169"/>
      <c r="AD69" s="3169"/>
      <c r="AE69" s="3169"/>
      <c r="AF69" s="3169"/>
      <c r="AG69" s="3169"/>
      <c r="AH69" s="3169"/>
      <c r="AI69" s="3169"/>
      <c r="AJ69" s="3169"/>
      <c r="AK69" s="3169"/>
      <c r="AL69" s="3169"/>
      <c r="AM69" s="3169"/>
      <c r="AN69" s="3169"/>
      <c r="AO69" s="3169"/>
      <c r="AP69" s="3169"/>
      <c r="AQ69" s="3169"/>
      <c r="AR69" s="3169"/>
      <c r="AS69" s="3169"/>
      <c r="AT69" s="3169"/>
      <c r="AU69" s="3169"/>
      <c r="AV69" s="3169"/>
      <c r="AW69" s="3169"/>
      <c r="AX69" s="3169"/>
      <c r="AY69" s="3169"/>
      <c r="AZ69" s="3169"/>
      <c r="BA69" s="3169"/>
      <c r="BB69" s="3169"/>
      <c r="BC69" s="3169"/>
      <c r="BD69" s="1005"/>
      <c r="BE69" s="1005"/>
    </row>
    <row r="70" spans="2:57" ht="12.75" customHeight="1" thickBot="1">
      <c r="B70" s="1031"/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1"/>
      <c r="T70" s="1031"/>
      <c r="U70" s="1032"/>
      <c r="V70" s="1033"/>
      <c r="W70" s="1034"/>
      <c r="X70" s="1035"/>
      <c r="Y70" s="1035"/>
      <c r="Z70" s="1035"/>
      <c r="AA70" s="1035"/>
      <c r="AB70" s="1035"/>
      <c r="AC70" s="1035"/>
      <c r="AD70" s="1036"/>
      <c r="AE70" s="1036"/>
      <c r="AF70" s="1036"/>
      <c r="AG70" s="1036"/>
      <c r="AH70" s="1036"/>
      <c r="AI70" s="1036"/>
      <c r="AJ70" s="1036"/>
      <c r="AK70" s="1036"/>
      <c r="AL70" s="1036"/>
      <c r="AM70" s="1036"/>
      <c r="AN70" s="1036"/>
      <c r="AO70" s="1036"/>
      <c r="AP70" s="1031"/>
      <c r="AQ70" s="1031"/>
      <c r="AR70" s="1031"/>
      <c r="AS70" s="1031"/>
      <c r="AT70" s="1031"/>
      <c r="AU70" s="1031"/>
      <c r="AV70" s="1031"/>
      <c r="AW70" s="1031"/>
      <c r="AX70" s="1031"/>
      <c r="AY70" s="1031"/>
      <c r="AZ70" s="1031"/>
      <c r="BA70" s="1031"/>
      <c r="BB70" s="1031"/>
      <c r="BC70" s="1031"/>
      <c r="BD70" s="1031"/>
      <c r="BE70" s="1031"/>
    </row>
    <row r="71" spans="1:256" s="54" customFormat="1" ht="39.75" customHeight="1" thickTop="1">
      <c r="A71" s="29"/>
      <c r="B71" s="2739" t="s">
        <v>47</v>
      </c>
      <c r="C71" s="2740"/>
      <c r="D71" s="2740"/>
      <c r="E71" s="2740"/>
      <c r="F71" s="2740"/>
      <c r="G71" s="2740"/>
      <c r="H71" s="2740"/>
      <c r="I71" s="2740"/>
      <c r="J71" s="2740"/>
      <c r="K71" s="2740"/>
      <c r="L71" s="2740"/>
      <c r="M71" s="2740"/>
      <c r="N71" s="2740"/>
      <c r="O71" s="2740"/>
      <c r="P71" s="2740"/>
      <c r="Q71" s="2740"/>
      <c r="R71" s="2740"/>
      <c r="S71" s="2740"/>
      <c r="T71" s="2741"/>
      <c r="U71" s="2748" t="s">
        <v>48</v>
      </c>
      <c r="V71" s="2751" t="s">
        <v>49</v>
      </c>
      <c r="W71" s="2752"/>
      <c r="X71" s="2753"/>
      <c r="Y71" s="3171" t="s">
        <v>50</v>
      </c>
      <c r="Z71" s="3172"/>
      <c r="AA71" s="3171" t="s">
        <v>51</v>
      </c>
      <c r="AB71" s="3172"/>
      <c r="AC71" s="1005"/>
      <c r="AD71" s="1005"/>
      <c r="AE71" s="2763" t="s">
        <v>52</v>
      </c>
      <c r="AF71" s="2764"/>
      <c r="AG71" s="2764"/>
      <c r="AH71" s="2765"/>
      <c r="AI71" s="1037"/>
      <c r="AJ71" s="1037"/>
      <c r="AK71" s="2772" t="s">
        <v>53</v>
      </c>
      <c r="AL71" s="2773"/>
      <c r="AM71" s="2773"/>
      <c r="AN71" s="2774"/>
      <c r="AO71" s="2772" t="s">
        <v>54</v>
      </c>
      <c r="AP71" s="2774"/>
      <c r="AQ71" s="2763" t="s">
        <v>49</v>
      </c>
      <c r="AR71" s="2764"/>
      <c r="AS71" s="2764"/>
      <c r="AT71" s="2764"/>
      <c r="AU71" s="2764"/>
      <c r="AV71" s="2765"/>
      <c r="AW71" s="2781" t="s">
        <v>55</v>
      </c>
      <c r="AX71" s="2782"/>
      <c r="AY71" s="2759" t="s">
        <v>50</v>
      </c>
      <c r="AZ71" s="2785"/>
      <c r="BA71" s="2787" t="s">
        <v>51</v>
      </c>
      <c r="BB71" s="1005"/>
      <c r="BC71" s="1005"/>
      <c r="BD71" s="1005"/>
      <c r="BE71" s="1005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s="54" customFormat="1" ht="39.75" customHeight="1" thickBot="1">
      <c r="A72" s="29"/>
      <c r="B72" s="2742"/>
      <c r="C72" s="3170"/>
      <c r="D72" s="3170"/>
      <c r="E72" s="3170"/>
      <c r="F72" s="3170"/>
      <c r="G72" s="3170"/>
      <c r="H72" s="3170"/>
      <c r="I72" s="3170"/>
      <c r="J72" s="3170"/>
      <c r="K72" s="3170"/>
      <c r="L72" s="3170"/>
      <c r="M72" s="3170"/>
      <c r="N72" s="3170"/>
      <c r="O72" s="3170"/>
      <c r="P72" s="3170"/>
      <c r="Q72" s="3170"/>
      <c r="R72" s="3170"/>
      <c r="S72" s="3170"/>
      <c r="T72" s="2744"/>
      <c r="U72" s="2749"/>
      <c r="V72" s="2754"/>
      <c r="W72" s="3084"/>
      <c r="X72" s="2755"/>
      <c r="Y72" s="3173"/>
      <c r="Z72" s="3174"/>
      <c r="AA72" s="3173"/>
      <c r="AB72" s="3174"/>
      <c r="AC72" s="1005"/>
      <c r="AD72" s="1005"/>
      <c r="AE72" s="2766"/>
      <c r="AF72" s="3175"/>
      <c r="AG72" s="3175"/>
      <c r="AH72" s="2768"/>
      <c r="AI72" s="1038"/>
      <c r="AJ72" s="1038"/>
      <c r="AK72" s="2775"/>
      <c r="AL72" s="3176"/>
      <c r="AM72" s="3176"/>
      <c r="AN72" s="2777"/>
      <c r="AO72" s="2775"/>
      <c r="AP72" s="2777"/>
      <c r="AQ72" s="2766"/>
      <c r="AR72" s="3175"/>
      <c r="AS72" s="3175"/>
      <c r="AT72" s="3175"/>
      <c r="AU72" s="3175"/>
      <c r="AV72" s="2768"/>
      <c r="AW72" s="2783"/>
      <c r="AX72" s="2784"/>
      <c r="AY72" s="2761"/>
      <c r="AZ72" s="2786"/>
      <c r="BA72" s="2788"/>
      <c r="BB72" s="1005"/>
      <c r="BC72" s="1005"/>
      <c r="BD72" s="1005"/>
      <c r="BE72" s="1005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s="54" customFormat="1" ht="39.75" customHeight="1" thickBot="1" thickTop="1">
      <c r="A73" s="29"/>
      <c r="B73" s="2745"/>
      <c r="C73" s="2746"/>
      <c r="D73" s="2746"/>
      <c r="E73" s="2746"/>
      <c r="F73" s="2746"/>
      <c r="G73" s="2746"/>
      <c r="H73" s="2746"/>
      <c r="I73" s="2746"/>
      <c r="J73" s="2746"/>
      <c r="K73" s="2746"/>
      <c r="L73" s="2746"/>
      <c r="M73" s="2746"/>
      <c r="N73" s="2746"/>
      <c r="O73" s="2746"/>
      <c r="P73" s="2746"/>
      <c r="Q73" s="2746"/>
      <c r="R73" s="2746"/>
      <c r="S73" s="2746"/>
      <c r="T73" s="2747"/>
      <c r="U73" s="2750"/>
      <c r="V73" s="2756"/>
      <c r="W73" s="2757"/>
      <c r="X73" s="2758"/>
      <c r="Y73" s="1039" t="s">
        <v>56</v>
      </c>
      <c r="Z73" s="1040" t="s">
        <v>57</v>
      </c>
      <c r="AA73" s="1039" t="s">
        <v>56</v>
      </c>
      <c r="AB73" s="1041" t="s">
        <v>57</v>
      </c>
      <c r="AC73" s="1042"/>
      <c r="AD73" s="1042"/>
      <c r="AE73" s="2769"/>
      <c r="AF73" s="2770"/>
      <c r="AG73" s="2770"/>
      <c r="AH73" s="2771"/>
      <c r="AI73" s="1043"/>
      <c r="AJ73" s="1043"/>
      <c r="AK73" s="2778"/>
      <c r="AL73" s="2779"/>
      <c r="AM73" s="2779"/>
      <c r="AN73" s="2780"/>
      <c r="AO73" s="2778"/>
      <c r="AP73" s="2780"/>
      <c r="AQ73" s="2769"/>
      <c r="AR73" s="2770"/>
      <c r="AS73" s="2770"/>
      <c r="AT73" s="2770"/>
      <c r="AU73" s="2770"/>
      <c r="AV73" s="2771"/>
      <c r="AW73" s="1044" t="s">
        <v>56</v>
      </c>
      <c r="AX73" s="1045" t="s">
        <v>57</v>
      </c>
      <c r="AY73" s="1044" t="s">
        <v>56</v>
      </c>
      <c r="AZ73" s="1046" t="s">
        <v>57</v>
      </c>
      <c r="BA73" s="1047" t="s">
        <v>56</v>
      </c>
      <c r="BB73" s="1005"/>
      <c r="BC73" s="1005"/>
      <c r="BD73" s="1005"/>
      <c r="BE73" s="1005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s="54" customFormat="1" ht="39.75" customHeight="1" thickTop="1">
      <c r="A74" s="29"/>
      <c r="B74" s="2739" t="s">
        <v>58</v>
      </c>
      <c r="C74" s="2740"/>
      <c r="D74" s="2740"/>
      <c r="E74" s="2740"/>
      <c r="F74" s="2740"/>
      <c r="G74" s="2740"/>
      <c r="H74" s="2740"/>
      <c r="I74" s="2740"/>
      <c r="J74" s="2740"/>
      <c r="K74" s="2740"/>
      <c r="L74" s="2740"/>
      <c r="M74" s="2740"/>
      <c r="N74" s="2740"/>
      <c r="O74" s="2740"/>
      <c r="P74" s="2740"/>
      <c r="Q74" s="2740"/>
      <c r="R74" s="2740"/>
      <c r="S74" s="2740"/>
      <c r="T74" s="2741"/>
      <c r="U74" s="2789"/>
      <c r="V74" s="2792"/>
      <c r="W74" s="2793"/>
      <c r="X74" s="2794"/>
      <c r="Y74" s="1048"/>
      <c r="Z74" s="1049"/>
      <c r="AA74" s="1050"/>
      <c r="AB74" s="1051"/>
      <c r="AC74" s="1042"/>
      <c r="AD74" s="1042"/>
      <c r="AE74" s="3177" t="s">
        <v>59</v>
      </c>
      <c r="AF74" s="3178"/>
      <c r="AG74" s="3178"/>
      <c r="AH74" s="3179"/>
      <c r="AI74" s="1052"/>
      <c r="AJ74" s="1052"/>
      <c r="AK74" s="2804" t="s">
        <v>60</v>
      </c>
      <c r="AL74" s="2805"/>
      <c r="AM74" s="2805"/>
      <c r="AN74" s="2806"/>
      <c r="AO74" s="2813"/>
      <c r="AP74" s="2814"/>
      <c r="AQ74" s="2815"/>
      <c r="AR74" s="2816"/>
      <c r="AS74" s="2816"/>
      <c r="AT74" s="2816"/>
      <c r="AU74" s="2816"/>
      <c r="AV74" s="2817"/>
      <c r="AW74" s="1053"/>
      <c r="AX74" s="1054"/>
      <c r="AY74" s="1055"/>
      <c r="AZ74" s="1056"/>
      <c r="BA74" s="1057"/>
      <c r="BB74" s="1058"/>
      <c r="BC74" s="1058"/>
      <c r="BD74" s="1005"/>
      <c r="BE74" s="1005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256" s="54" customFormat="1" ht="39.75" customHeight="1">
      <c r="A75" s="29"/>
      <c r="B75" s="2742"/>
      <c r="C75" s="3170"/>
      <c r="D75" s="3170"/>
      <c r="E75" s="3170"/>
      <c r="F75" s="3170"/>
      <c r="G75" s="3170"/>
      <c r="H75" s="3170"/>
      <c r="I75" s="3170"/>
      <c r="J75" s="3170"/>
      <c r="K75" s="3170"/>
      <c r="L75" s="3170"/>
      <c r="M75" s="3170"/>
      <c r="N75" s="3170"/>
      <c r="O75" s="3170"/>
      <c r="P75" s="3170"/>
      <c r="Q75" s="3170"/>
      <c r="R75" s="3170"/>
      <c r="S75" s="3170"/>
      <c r="T75" s="2744"/>
      <c r="U75" s="2790"/>
      <c r="V75" s="2818"/>
      <c r="W75" s="2819"/>
      <c r="X75" s="2820"/>
      <c r="Y75" s="1059"/>
      <c r="Z75" s="1060"/>
      <c r="AA75" s="1061"/>
      <c r="AB75" s="1062"/>
      <c r="AC75" s="1063"/>
      <c r="AD75" s="1063"/>
      <c r="AE75" s="3180"/>
      <c r="AF75" s="3181"/>
      <c r="AG75" s="3181"/>
      <c r="AH75" s="3182"/>
      <c r="AI75" s="1064"/>
      <c r="AJ75" s="1064"/>
      <c r="AK75" s="2807"/>
      <c r="AL75" s="3186"/>
      <c r="AM75" s="3186"/>
      <c r="AN75" s="2809"/>
      <c r="AO75" s="2821"/>
      <c r="AP75" s="2822"/>
      <c r="AQ75" s="2823"/>
      <c r="AR75" s="2824"/>
      <c r="AS75" s="2824"/>
      <c r="AT75" s="2824"/>
      <c r="AU75" s="2824"/>
      <c r="AV75" s="2825"/>
      <c r="AW75" s="1053"/>
      <c r="AX75" s="1054"/>
      <c r="AY75" s="1065"/>
      <c r="AZ75" s="1056"/>
      <c r="BA75" s="1066"/>
      <c r="BB75" s="1058"/>
      <c r="BC75" s="1058"/>
      <c r="BD75" s="1005"/>
      <c r="BE75" s="1005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256" s="54" customFormat="1" ht="39.75" customHeight="1" thickBot="1">
      <c r="A76" s="29"/>
      <c r="B76" s="2745"/>
      <c r="C76" s="2746"/>
      <c r="D76" s="2746"/>
      <c r="E76" s="2746"/>
      <c r="F76" s="2746"/>
      <c r="G76" s="2746"/>
      <c r="H76" s="2746"/>
      <c r="I76" s="2746"/>
      <c r="J76" s="2746"/>
      <c r="K76" s="2746"/>
      <c r="L76" s="2746"/>
      <c r="M76" s="2746"/>
      <c r="N76" s="2746"/>
      <c r="O76" s="2746"/>
      <c r="P76" s="2746"/>
      <c r="Q76" s="2746"/>
      <c r="R76" s="2746"/>
      <c r="S76" s="2746"/>
      <c r="T76" s="2747"/>
      <c r="U76" s="2791"/>
      <c r="V76" s="2826"/>
      <c r="W76" s="2827"/>
      <c r="X76" s="2828"/>
      <c r="Y76" s="1067"/>
      <c r="Z76" s="1068"/>
      <c r="AA76" s="1069"/>
      <c r="AB76" s="1070"/>
      <c r="AC76" s="1063"/>
      <c r="AD76" s="1063"/>
      <c r="AE76" s="3180"/>
      <c r="AF76" s="3181"/>
      <c r="AG76" s="3181"/>
      <c r="AH76" s="3182"/>
      <c r="AI76" s="1064"/>
      <c r="AJ76" s="1064"/>
      <c r="AK76" s="2807"/>
      <c r="AL76" s="3186"/>
      <c r="AM76" s="3186"/>
      <c r="AN76" s="2809"/>
      <c r="AO76" s="2821"/>
      <c r="AP76" s="2822"/>
      <c r="AQ76" s="2823"/>
      <c r="AR76" s="2824"/>
      <c r="AS76" s="2824"/>
      <c r="AT76" s="2824"/>
      <c r="AU76" s="2824"/>
      <c r="AV76" s="2825"/>
      <c r="AW76" s="1053"/>
      <c r="AX76" s="1054"/>
      <c r="AY76" s="1065"/>
      <c r="AZ76" s="1056"/>
      <c r="BA76" s="1066"/>
      <c r="BB76" s="1058"/>
      <c r="BC76" s="1058"/>
      <c r="BD76" s="1005"/>
      <c r="BE76" s="1005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s="54" customFormat="1" ht="39.75" customHeight="1" thickTop="1">
      <c r="A77" s="29"/>
      <c r="B77" s="2739" t="s">
        <v>61</v>
      </c>
      <c r="C77" s="2740"/>
      <c r="D77" s="2740"/>
      <c r="E77" s="2740"/>
      <c r="F77" s="2740"/>
      <c r="G77" s="2740"/>
      <c r="H77" s="2740"/>
      <c r="I77" s="2740"/>
      <c r="J77" s="2740"/>
      <c r="K77" s="2740"/>
      <c r="L77" s="2740"/>
      <c r="M77" s="2740"/>
      <c r="N77" s="2740"/>
      <c r="O77" s="2740"/>
      <c r="P77" s="2740"/>
      <c r="Q77" s="2740"/>
      <c r="R77" s="2740"/>
      <c r="S77" s="2740"/>
      <c r="T77" s="2741"/>
      <c r="U77" s="2789"/>
      <c r="V77" s="2792"/>
      <c r="W77" s="2793"/>
      <c r="X77" s="2794"/>
      <c r="Y77" s="1048"/>
      <c r="Z77" s="1049"/>
      <c r="AA77" s="1050"/>
      <c r="AB77" s="1051"/>
      <c r="AC77" s="1063"/>
      <c r="AD77" s="1063"/>
      <c r="AE77" s="3180"/>
      <c r="AF77" s="3181"/>
      <c r="AG77" s="3181"/>
      <c r="AH77" s="3182"/>
      <c r="AI77" s="1064"/>
      <c r="AJ77" s="1064"/>
      <c r="AK77" s="2807"/>
      <c r="AL77" s="3186"/>
      <c r="AM77" s="3186"/>
      <c r="AN77" s="2809"/>
      <c r="AO77" s="2821"/>
      <c r="AP77" s="2822"/>
      <c r="AQ77" s="2823"/>
      <c r="AR77" s="2824"/>
      <c r="AS77" s="2824"/>
      <c r="AT77" s="2824"/>
      <c r="AU77" s="2824"/>
      <c r="AV77" s="2825"/>
      <c r="AW77" s="1053"/>
      <c r="AX77" s="1054"/>
      <c r="AY77" s="1065"/>
      <c r="AZ77" s="1056"/>
      <c r="BA77" s="1066"/>
      <c r="BB77" s="1058"/>
      <c r="BC77" s="1058"/>
      <c r="BD77" s="1005"/>
      <c r="BE77" s="1005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s="54" customFormat="1" ht="39.75" customHeight="1" thickBot="1">
      <c r="A78" s="29"/>
      <c r="B78" s="2745"/>
      <c r="C78" s="2746"/>
      <c r="D78" s="2746"/>
      <c r="E78" s="2746"/>
      <c r="F78" s="2746"/>
      <c r="G78" s="2746"/>
      <c r="H78" s="2746"/>
      <c r="I78" s="2746"/>
      <c r="J78" s="2746"/>
      <c r="K78" s="2746"/>
      <c r="L78" s="2746"/>
      <c r="M78" s="2746"/>
      <c r="N78" s="2746"/>
      <c r="O78" s="2746"/>
      <c r="P78" s="2746"/>
      <c r="Q78" s="2746"/>
      <c r="R78" s="2746"/>
      <c r="S78" s="2746"/>
      <c r="T78" s="2747"/>
      <c r="U78" s="2791"/>
      <c r="V78" s="2826"/>
      <c r="W78" s="2827"/>
      <c r="X78" s="2828"/>
      <c r="Y78" s="1067"/>
      <c r="Z78" s="1068"/>
      <c r="AA78" s="1069"/>
      <c r="AB78" s="1070"/>
      <c r="AC78" s="1071"/>
      <c r="AD78" s="1071"/>
      <c r="AE78" s="3183"/>
      <c r="AF78" s="3184"/>
      <c r="AG78" s="3184"/>
      <c r="AH78" s="3185"/>
      <c r="AI78" s="1072"/>
      <c r="AJ78" s="1072"/>
      <c r="AK78" s="2810"/>
      <c r="AL78" s="2811"/>
      <c r="AM78" s="2811"/>
      <c r="AN78" s="2812"/>
      <c r="AO78" s="2829"/>
      <c r="AP78" s="2830"/>
      <c r="AQ78" s="2831"/>
      <c r="AR78" s="2832"/>
      <c r="AS78" s="2832"/>
      <c r="AT78" s="2832"/>
      <c r="AU78" s="2832"/>
      <c r="AV78" s="2833"/>
      <c r="AW78" s="1073"/>
      <c r="AX78" s="1074"/>
      <c r="AY78" s="1075"/>
      <c r="AZ78" s="1076"/>
      <c r="BA78" s="1077"/>
      <c r="BB78" s="1058"/>
      <c r="BC78" s="1058"/>
      <c r="BD78" s="1005"/>
      <c r="BE78" s="100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s="54" customFormat="1" ht="39.75" customHeight="1" thickTop="1">
      <c r="A79" s="29"/>
      <c r="B79" s="2739" t="s">
        <v>62</v>
      </c>
      <c r="C79" s="2740"/>
      <c r="D79" s="2740"/>
      <c r="E79" s="2740"/>
      <c r="F79" s="2740"/>
      <c r="G79" s="2740"/>
      <c r="H79" s="2740"/>
      <c r="I79" s="2740"/>
      <c r="J79" s="2740"/>
      <c r="K79" s="2740"/>
      <c r="L79" s="2740"/>
      <c r="M79" s="2740"/>
      <c r="N79" s="2740"/>
      <c r="O79" s="2740"/>
      <c r="P79" s="2740"/>
      <c r="Q79" s="2740"/>
      <c r="R79" s="2740"/>
      <c r="S79" s="2740"/>
      <c r="T79" s="2741"/>
      <c r="U79" s="2834" t="s">
        <v>92</v>
      </c>
      <c r="V79" s="2792"/>
      <c r="W79" s="2793"/>
      <c r="X79" s="2794"/>
      <c r="Y79" s="1048"/>
      <c r="Z79" s="1049"/>
      <c r="AA79" s="1050"/>
      <c r="AB79" s="1051"/>
      <c r="AC79" s="1071"/>
      <c r="AD79" s="1071"/>
      <c r="AE79" s="3171" t="s">
        <v>63</v>
      </c>
      <c r="AF79" s="3187"/>
      <c r="AG79" s="3187"/>
      <c r="AH79" s="3172"/>
      <c r="AI79" s="1078"/>
      <c r="AJ79" s="1078"/>
      <c r="AK79" s="2837" t="s">
        <v>64</v>
      </c>
      <c r="AL79" s="2838"/>
      <c r="AM79" s="2838"/>
      <c r="AN79" s="2839"/>
      <c r="AO79" s="2813"/>
      <c r="AP79" s="2814"/>
      <c r="AQ79" s="2815"/>
      <c r="AR79" s="2816"/>
      <c r="AS79" s="2816"/>
      <c r="AT79" s="2816"/>
      <c r="AU79" s="2816"/>
      <c r="AV79" s="2817"/>
      <c r="AW79" s="1079"/>
      <c r="AX79" s="1080"/>
      <c r="AY79" s="1081"/>
      <c r="AZ79" s="1082"/>
      <c r="BA79" s="1057"/>
      <c r="BB79" s="1058"/>
      <c r="BC79" s="1058"/>
      <c r="BD79" s="1005"/>
      <c r="BE79" s="1005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s="54" customFormat="1" ht="39.75" customHeight="1" thickBot="1">
      <c r="A80" s="29"/>
      <c r="B80" s="2742"/>
      <c r="C80" s="3170"/>
      <c r="D80" s="3170"/>
      <c r="E80" s="3170"/>
      <c r="F80" s="3170"/>
      <c r="G80" s="3170"/>
      <c r="H80" s="3170"/>
      <c r="I80" s="3170"/>
      <c r="J80" s="3170"/>
      <c r="K80" s="3170"/>
      <c r="L80" s="3170"/>
      <c r="M80" s="3170"/>
      <c r="N80" s="3170"/>
      <c r="O80" s="3170"/>
      <c r="P80" s="3170"/>
      <c r="Q80" s="3170"/>
      <c r="R80" s="3170"/>
      <c r="S80" s="3170"/>
      <c r="T80" s="2744"/>
      <c r="U80" s="2835"/>
      <c r="V80" s="2818"/>
      <c r="W80" s="2819"/>
      <c r="X80" s="2820"/>
      <c r="Y80" s="1059"/>
      <c r="Z80" s="1060"/>
      <c r="AA80" s="1061"/>
      <c r="AB80" s="1062"/>
      <c r="AC80" s="1071"/>
      <c r="AD80" s="1071"/>
      <c r="AE80" s="3173"/>
      <c r="AF80" s="3188"/>
      <c r="AG80" s="3188"/>
      <c r="AH80" s="3174"/>
      <c r="AI80" s="1083"/>
      <c r="AJ80" s="1083"/>
      <c r="AK80" s="2840"/>
      <c r="AL80" s="2841"/>
      <c r="AM80" s="2841"/>
      <c r="AN80" s="2842"/>
      <c r="AO80" s="2829"/>
      <c r="AP80" s="2830"/>
      <c r="AQ80" s="2831"/>
      <c r="AR80" s="2832"/>
      <c r="AS80" s="2832"/>
      <c r="AT80" s="2832"/>
      <c r="AU80" s="2832"/>
      <c r="AV80" s="2833"/>
      <c r="AW80" s="1084"/>
      <c r="AX80" s="1085"/>
      <c r="AY80" s="1086"/>
      <c r="AZ80" s="1087"/>
      <c r="BA80" s="1088"/>
      <c r="BB80" s="1058"/>
      <c r="BC80" s="1058"/>
      <c r="BD80" s="1005"/>
      <c r="BE80" s="1005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54" customFormat="1" ht="39.75" customHeight="1" thickBot="1" thickTop="1">
      <c r="A81" s="29"/>
      <c r="B81" s="2745"/>
      <c r="C81" s="2746"/>
      <c r="D81" s="2746"/>
      <c r="E81" s="2746"/>
      <c r="F81" s="2746"/>
      <c r="G81" s="2746"/>
      <c r="H81" s="2746"/>
      <c r="I81" s="2746"/>
      <c r="J81" s="2746"/>
      <c r="K81" s="2746"/>
      <c r="L81" s="2746"/>
      <c r="M81" s="2746"/>
      <c r="N81" s="2746"/>
      <c r="O81" s="2746"/>
      <c r="P81" s="2746"/>
      <c r="Q81" s="2746"/>
      <c r="R81" s="2746"/>
      <c r="S81" s="2746"/>
      <c r="T81" s="2747"/>
      <c r="U81" s="2836"/>
      <c r="V81" s="2826"/>
      <c r="W81" s="2827"/>
      <c r="X81" s="2828"/>
      <c r="Y81" s="1067"/>
      <c r="Z81" s="1068"/>
      <c r="AA81" s="1069"/>
      <c r="AB81" s="1070"/>
      <c r="AC81" s="1063"/>
      <c r="AD81" s="1063"/>
      <c r="AE81" s="2837" t="s">
        <v>65</v>
      </c>
      <c r="AF81" s="2838"/>
      <c r="AG81" s="2838"/>
      <c r="AH81" s="2839"/>
      <c r="AI81" s="1089"/>
      <c r="AJ81" s="1089"/>
      <c r="AK81" s="2837" t="s">
        <v>66</v>
      </c>
      <c r="AL81" s="2838"/>
      <c r="AM81" s="2838"/>
      <c r="AN81" s="2839"/>
      <c r="AO81" s="2813"/>
      <c r="AP81" s="2814"/>
      <c r="AQ81" s="2815"/>
      <c r="AR81" s="2816"/>
      <c r="AS81" s="2816"/>
      <c r="AT81" s="2816"/>
      <c r="AU81" s="2816"/>
      <c r="AV81" s="2817"/>
      <c r="AW81" s="1079"/>
      <c r="AX81" s="1080"/>
      <c r="AY81" s="1081"/>
      <c r="AZ81" s="1082"/>
      <c r="BA81" s="1057"/>
      <c r="BB81" s="1058"/>
      <c r="BC81" s="1058"/>
      <c r="BD81" s="1005"/>
      <c r="BE81" s="1005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62" customFormat="1" ht="39.75" customHeight="1" thickBot="1" thickTop="1">
      <c r="A82" s="29"/>
      <c r="B82" s="2843" t="s">
        <v>95</v>
      </c>
      <c r="C82" s="2844"/>
      <c r="D82" s="2844"/>
      <c r="E82" s="2844"/>
      <c r="F82" s="2844"/>
      <c r="G82" s="2844"/>
      <c r="H82" s="2844"/>
      <c r="I82" s="2844"/>
      <c r="J82" s="2844"/>
      <c r="K82" s="2844"/>
      <c r="L82" s="2844"/>
      <c r="M82" s="2844"/>
      <c r="N82" s="2844"/>
      <c r="O82" s="2844"/>
      <c r="P82" s="2844"/>
      <c r="Q82" s="2844"/>
      <c r="R82" s="2844"/>
      <c r="S82" s="2844"/>
      <c r="T82" s="2845"/>
      <c r="U82" s="1090" t="s">
        <v>67</v>
      </c>
      <c r="V82" s="2846"/>
      <c r="W82" s="2847"/>
      <c r="X82" s="2848"/>
      <c r="Y82" s="1091"/>
      <c r="Z82" s="1092"/>
      <c r="AA82" s="1093"/>
      <c r="AB82" s="1094"/>
      <c r="AC82" s="1063"/>
      <c r="AD82" s="1063"/>
      <c r="AE82" s="2840"/>
      <c r="AF82" s="2841"/>
      <c r="AG82" s="2841"/>
      <c r="AH82" s="2842"/>
      <c r="AI82" s="1095"/>
      <c r="AJ82" s="1095"/>
      <c r="AK82" s="2840"/>
      <c r="AL82" s="2841"/>
      <c r="AM82" s="2841"/>
      <c r="AN82" s="2842"/>
      <c r="AO82" s="2829"/>
      <c r="AP82" s="2830"/>
      <c r="AQ82" s="2831"/>
      <c r="AR82" s="2832"/>
      <c r="AS82" s="2832"/>
      <c r="AT82" s="2832"/>
      <c r="AU82" s="2832"/>
      <c r="AV82" s="2833"/>
      <c r="AW82" s="1096"/>
      <c r="AX82" s="1085"/>
      <c r="AY82" s="1086"/>
      <c r="AZ82" s="1087"/>
      <c r="BA82" s="1097"/>
      <c r="BB82" s="1058"/>
      <c r="BC82" s="1058"/>
      <c r="BD82" s="1005"/>
      <c r="BE82" s="1005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54" customFormat="1" ht="39.75" customHeight="1" thickBot="1" thickTop="1">
      <c r="A83" s="29"/>
      <c r="B83" s="1098"/>
      <c r="C83" s="1098"/>
      <c r="D83" s="1098"/>
      <c r="E83" s="1098"/>
      <c r="F83" s="1098"/>
      <c r="G83" s="1098"/>
      <c r="H83" s="1098"/>
      <c r="I83" s="1098"/>
      <c r="J83" s="1098"/>
      <c r="K83" s="1098"/>
      <c r="L83" s="1023"/>
      <c r="M83" s="1023"/>
      <c r="N83" s="1023"/>
      <c r="O83" s="1023"/>
      <c r="P83" s="1023"/>
      <c r="Q83" s="1023"/>
      <c r="R83" s="1023"/>
      <c r="S83" s="1023"/>
      <c r="T83" s="1099" t="s">
        <v>68</v>
      </c>
      <c r="U83" s="1100" t="s">
        <v>165</v>
      </c>
      <c r="V83" s="1101"/>
      <c r="W83" s="1101"/>
      <c r="X83" s="2849" t="s">
        <v>68</v>
      </c>
      <c r="Y83" s="2849"/>
      <c r="Z83" s="2850"/>
      <c r="AA83" s="1102">
        <v>0</v>
      </c>
      <c r="AB83" s="1103">
        <v>0</v>
      </c>
      <c r="AC83" s="1104"/>
      <c r="AD83" s="1071"/>
      <c r="AE83" s="1105" t="s">
        <v>69</v>
      </c>
      <c r="AF83" s="1105"/>
      <c r="AG83" s="1105"/>
      <c r="AH83" s="1105"/>
      <c r="AI83" s="1105"/>
      <c r="AJ83" s="1105"/>
      <c r="AK83" s="1105"/>
      <c r="AL83" s="1105"/>
      <c r="AM83" s="1105"/>
      <c r="AN83" s="1105"/>
      <c r="AO83" s="1105"/>
      <c r="AP83" s="1105"/>
      <c r="AQ83" s="1105"/>
      <c r="AR83" s="1105"/>
      <c r="AS83" s="1105"/>
      <c r="AT83" s="1105"/>
      <c r="AU83" s="2805"/>
      <c r="AV83" s="2805"/>
      <c r="AW83" s="2805"/>
      <c r="AX83" s="2805" t="s">
        <v>68</v>
      </c>
      <c r="AY83" s="2805"/>
      <c r="AZ83" s="2805"/>
      <c r="BA83" s="1106"/>
      <c r="BB83" s="1058"/>
      <c r="BC83" s="1005"/>
      <c r="BD83" s="1005"/>
      <c r="BE83" s="1005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74" customFormat="1" ht="24.75" customHeight="1" thickTop="1">
      <c r="A84" s="29"/>
      <c r="B84" s="1098"/>
      <c r="C84" s="1098"/>
      <c r="D84" s="1098"/>
      <c r="E84" s="1098"/>
      <c r="F84" s="1098"/>
      <c r="G84" s="1098"/>
      <c r="H84" s="1098"/>
      <c r="I84" s="1098"/>
      <c r="J84" s="1098"/>
      <c r="K84" s="1098"/>
      <c r="L84" s="1107"/>
      <c r="M84" s="1108"/>
      <c r="N84" s="1108"/>
      <c r="O84" s="1108"/>
      <c r="P84" s="1108"/>
      <c r="Q84" s="1108"/>
      <c r="R84" s="1108"/>
      <c r="S84" s="1109"/>
      <c r="T84" s="1005"/>
      <c r="U84" s="1110"/>
      <c r="V84" s="1026"/>
      <c r="W84" s="1111"/>
      <c r="X84" s="1111"/>
      <c r="Y84" s="1112"/>
      <c r="Z84" s="1112"/>
      <c r="AA84" s="1112"/>
      <c r="AB84" s="1113"/>
      <c r="AC84" s="1113"/>
      <c r="AD84" s="1113"/>
      <c r="AE84" s="1113"/>
      <c r="AF84" s="1113"/>
      <c r="AG84" s="3189" t="s">
        <v>70</v>
      </c>
      <c r="AH84" s="3189"/>
      <c r="AI84" s="3189"/>
      <c r="AJ84" s="3189"/>
      <c r="AK84" s="3189"/>
      <c r="AL84" s="3189"/>
      <c r="AM84" s="3189"/>
      <c r="AN84" s="3189"/>
      <c r="AO84" s="3189"/>
      <c r="AP84" s="3189"/>
      <c r="AQ84" s="3189"/>
      <c r="AR84" s="3189"/>
      <c r="AS84" s="3189"/>
      <c r="AT84" s="3189"/>
      <c r="AU84" s="3189"/>
      <c r="AV84" s="3189"/>
      <c r="AW84" s="3189"/>
      <c r="AX84" s="3189"/>
      <c r="AY84" s="3189"/>
      <c r="AZ84" s="3189"/>
      <c r="BA84" s="3189"/>
      <c r="BB84" s="1114"/>
      <c r="BC84" s="1114"/>
      <c r="BD84" s="1005"/>
      <c r="BE84" s="1005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2:57" s="29" customFormat="1" ht="30.75" customHeight="1">
      <c r="B85" s="1023"/>
      <c r="C85" s="1023"/>
      <c r="D85" s="1023"/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3158" t="s">
        <v>96</v>
      </c>
      <c r="V85" s="3158"/>
      <c r="W85" s="3158"/>
      <c r="X85" s="3158"/>
      <c r="Y85" s="1006"/>
      <c r="Z85" s="1006"/>
      <c r="AA85" s="1006"/>
      <c r="AB85" s="1007"/>
      <c r="AC85" s="1007"/>
      <c r="AD85" s="1007"/>
      <c r="AE85" s="1007"/>
      <c r="AF85" s="1007"/>
      <c r="AG85" s="3189" t="s">
        <v>96</v>
      </c>
      <c r="AH85" s="3189"/>
      <c r="AI85" s="3189"/>
      <c r="AJ85" s="3189"/>
      <c r="AK85" s="3189"/>
      <c r="AL85" s="3189"/>
      <c r="AM85" s="3189"/>
      <c r="AN85" s="3189"/>
      <c r="AO85" s="3189"/>
      <c r="AP85" s="3189"/>
      <c r="AQ85" s="3189"/>
      <c r="AR85" s="3189"/>
      <c r="AS85" s="3189"/>
      <c r="AT85" s="3189"/>
      <c r="AU85" s="3189"/>
      <c r="AV85" s="3189"/>
      <c r="AW85" s="3189"/>
      <c r="AX85" s="3189"/>
      <c r="AY85" s="3189"/>
      <c r="AZ85" s="3189"/>
      <c r="BA85" s="3189"/>
      <c r="BB85" s="1005"/>
      <c r="BC85" s="1005"/>
      <c r="BD85" s="1005"/>
      <c r="BE85" s="1005"/>
    </row>
    <row r="86" spans="2:53" s="29" customFormat="1" ht="30.75" customHeight="1" thickBo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Y86" s="38"/>
      <c r="Z86" s="38"/>
      <c r="AA86" s="38"/>
      <c r="AB86" s="39"/>
      <c r="AC86" s="39"/>
      <c r="AD86" s="39"/>
      <c r="AE86" s="39"/>
      <c r="AF86" s="39"/>
      <c r="AG86" s="72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</row>
    <row r="87" spans="2:57" s="29" customFormat="1" ht="39.75" customHeight="1" thickBot="1">
      <c r="B87" s="194" t="s">
        <v>84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2508" t="s">
        <v>85</v>
      </c>
      <c r="U87" s="2509"/>
      <c r="V87" s="2509"/>
      <c r="W87" s="2509"/>
      <c r="X87" s="2509"/>
      <c r="Y87" s="2509"/>
      <c r="Z87" s="2509"/>
      <c r="AA87" s="2509"/>
      <c r="AB87" s="2509"/>
      <c r="AC87" s="2509"/>
      <c r="AD87" s="2510"/>
      <c r="AE87" s="2508" t="s">
        <v>86</v>
      </c>
      <c r="AF87" s="2509"/>
      <c r="AG87" s="2509"/>
      <c r="AH87" s="2509"/>
      <c r="AI87" s="2509"/>
      <c r="AJ87" s="2509"/>
      <c r="AK87" s="2509"/>
      <c r="AL87" s="2509"/>
      <c r="AM87" s="2509"/>
      <c r="AN87" s="2509"/>
      <c r="AO87" s="2509"/>
      <c r="AP87" s="2509"/>
      <c r="AQ87" s="2509"/>
      <c r="AR87" s="2509"/>
      <c r="AS87" s="2509"/>
      <c r="AT87" s="2509"/>
      <c r="AU87" s="2509"/>
      <c r="AV87" s="2509"/>
      <c r="AW87" s="2509"/>
      <c r="AX87" s="2509"/>
      <c r="AY87" s="2509"/>
      <c r="AZ87" s="2509"/>
      <c r="BA87" s="2509"/>
      <c r="BB87" s="2509"/>
      <c r="BC87" s="2509"/>
      <c r="BD87" s="2509"/>
      <c r="BE87" s="2510"/>
    </row>
    <row r="88" spans="2:57" s="29" customFormat="1" ht="99.75" customHeight="1">
      <c r="B88" s="20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689"/>
      <c r="U88" s="689"/>
      <c r="V88" s="689"/>
      <c r="W88" s="689"/>
      <c r="X88" s="689"/>
      <c r="Y88" s="689"/>
      <c r="Z88" s="689"/>
      <c r="AA88" s="689"/>
      <c r="AB88" s="689"/>
      <c r="AC88" s="689"/>
      <c r="AD88" s="689"/>
      <c r="AE88" s="689"/>
      <c r="AF88" s="689"/>
      <c r="AG88" s="689"/>
      <c r="AH88" s="689"/>
      <c r="AI88" s="689"/>
      <c r="AJ88" s="689"/>
      <c r="AK88" s="689"/>
      <c r="AL88" s="689"/>
      <c r="AM88" s="689"/>
      <c r="AN88" s="689"/>
      <c r="AO88" s="689"/>
      <c r="AP88" s="689"/>
      <c r="AQ88" s="689"/>
      <c r="AR88" s="689"/>
      <c r="AS88" s="689"/>
      <c r="AT88" s="689"/>
      <c r="AU88" s="689"/>
      <c r="AV88" s="689"/>
      <c r="AW88" s="689"/>
      <c r="AX88" s="689"/>
      <c r="AY88" s="689"/>
      <c r="AZ88" s="689"/>
      <c r="BA88" s="689"/>
      <c r="BB88" s="689"/>
      <c r="BC88" s="689"/>
      <c r="BD88" s="689"/>
      <c r="BE88" s="689"/>
    </row>
    <row r="89" spans="1:57" s="29" customFormat="1" ht="57" customHeight="1">
      <c r="A89" s="110"/>
      <c r="B89" s="1414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14"/>
      <c r="U89" s="110"/>
      <c r="V89" s="1444"/>
      <c r="W89" s="1444"/>
      <c r="X89" s="1444"/>
      <c r="Y89" s="110"/>
      <c r="Z89" s="110"/>
      <c r="AA89" s="110"/>
      <c r="AB89" s="110"/>
      <c r="AC89" s="110"/>
      <c r="AD89" s="110"/>
      <c r="AE89" s="1460"/>
      <c r="AF89" s="2513" t="s">
        <v>297</v>
      </c>
      <c r="AG89" s="2513"/>
      <c r="AH89" s="2513"/>
      <c r="AI89" s="2513"/>
      <c r="AJ89" s="2513"/>
      <c r="AK89" s="2513"/>
      <c r="AL89" s="2513"/>
      <c r="AM89" s="2513"/>
      <c r="AN89" s="2513"/>
      <c r="AO89" s="2513"/>
      <c r="AP89" s="2513"/>
      <c r="AQ89" s="2513"/>
      <c r="AR89" s="2513"/>
      <c r="AS89" s="2513"/>
      <c r="AT89" s="2513"/>
      <c r="AU89" s="2513"/>
      <c r="AV89" s="2513"/>
      <c r="AW89" s="2513"/>
      <c r="AX89" s="2513"/>
      <c r="AY89" s="2513"/>
      <c r="AZ89" s="2513"/>
      <c r="BA89" s="2513"/>
      <c r="BB89" s="2513"/>
      <c r="BC89" s="2513"/>
      <c r="BD89" s="1445"/>
      <c r="BE89" s="110"/>
    </row>
    <row r="90" spans="1:57" s="29" customFormat="1" ht="36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446"/>
      <c r="V90" s="110"/>
      <c r="W90" s="110"/>
      <c r="X90" s="110"/>
      <c r="Y90" s="110"/>
      <c r="Z90" s="110"/>
      <c r="AA90" s="78"/>
      <c r="AB90" s="110"/>
      <c r="AC90" s="110"/>
      <c r="AD90" s="110"/>
      <c r="AE90" s="1460"/>
      <c r="AF90" s="1460"/>
      <c r="AG90" s="1460"/>
      <c r="AH90" s="1460"/>
      <c r="AI90" s="1460"/>
      <c r="AJ90" s="1460"/>
      <c r="AK90" s="1460"/>
      <c r="AL90" s="1460"/>
      <c r="AM90" s="1460"/>
      <c r="AN90" s="1460"/>
      <c r="AO90" s="1461"/>
      <c r="AP90" s="1461"/>
      <c r="AQ90" s="1461"/>
      <c r="AR90" s="1461"/>
      <c r="AS90" s="1461"/>
      <c r="AT90" s="1461"/>
      <c r="AU90" s="1461"/>
      <c r="AV90" s="1461"/>
      <c r="AW90" s="1461"/>
      <c r="AX90" s="1461"/>
      <c r="AY90" s="1461"/>
      <c r="AZ90" s="1461"/>
      <c r="BA90" s="1461"/>
      <c r="BB90" s="1461"/>
      <c r="BC90" s="1461"/>
      <c r="BD90" s="1445"/>
      <c r="BE90" s="110"/>
    </row>
    <row r="91" spans="1:57" s="86" customFormat="1" ht="38.2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2512" t="s">
        <v>298</v>
      </c>
      <c r="V91" s="2512"/>
      <c r="W91" s="2512"/>
      <c r="X91" s="1447"/>
      <c r="Y91" s="1448"/>
      <c r="Z91" s="1448"/>
      <c r="AA91" s="2514" t="s">
        <v>299</v>
      </c>
      <c r="AB91" s="2514"/>
      <c r="AC91" s="2514"/>
      <c r="AD91" s="1443" t="s">
        <v>72</v>
      </c>
      <c r="AE91" s="1449"/>
      <c r="AF91" s="1450"/>
      <c r="AG91" s="110"/>
      <c r="AH91" s="1410"/>
      <c r="AI91" s="1410"/>
      <c r="AJ91" s="2515" t="s">
        <v>300</v>
      </c>
      <c r="AK91" s="2515"/>
      <c r="AL91" s="2515"/>
      <c r="AM91" s="2515"/>
      <c r="AN91" s="2515"/>
      <c r="AO91" s="2515"/>
      <c r="AP91" s="2515"/>
      <c r="AQ91" s="2515"/>
      <c r="AR91" s="1447"/>
      <c r="AS91" s="1448"/>
      <c r="AT91" s="1448"/>
      <c r="AU91" s="1876"/>
      <c r="AV91" s="110"/>
      <c r="AW91" s="202" t="s">
        <v>301</v>
      </c>
      <c r="AX91" s="202"/>
      <c r="AY91" s="202"/>
      <c r="AZ91" s="1451"/>
      <c r="BA91" s="1443"/>
      <c r="BB91" s="110"/>
      <c r="BC91" s="110"/>
      <c r="BD91" s="110"/>
      <c r="BE91" s="110"/>
    </row>
    <row r="92" spans="1:57" s="29" customFormat="1" ht="24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446"/>
      <c r="V92" s="1452"/>
      <c r="W92"/>
      <c r="X92" s="2502" t="s">
        <v>73</v>
      </c>
      <c r="Y92" s="2502"/>
      <c r="Z92" s="2502"/>
      <c r="AA92" s="2506" t="s">
        <v>74</v>
      </c>
      <c r="AB92" s="2506"/>
      <c r="AC92" s="2506"/>
      <c r="AD92" s="1450"/>
      <c r="AE92" s="1453"/>
      <c r="AF92" s="1450"/>
      <c r="AG92" s="110"/>
      <c r="AH92" s="110"/>
      <c r="AI92" s="110"/>
      <c r="AJ92" s="110"/>
      <c r="AK92" s="110"/>
      <c r="AL92" s="110"/>
      <c r="AM92" s="110"/>
      <c r="AN92" s="110"/>
      <c r="AO92" s="1454"/>
      <c r="AP92"/>
      <c r="AQ92"/>
      <c r="AR92" s="2502" t="s">
        <v>73</v>
      </c>
      <c r="AS92" s="2502"/>
      <c r="AT92" s="2502"/>
      <c r="AU92" s="1460"/>
      <c r="AV92" s="1455"/>
      <c r="AW92" s="2506" t="s">
        <v>74</v>
      </c>
      <c r="AX92" s="2506"/>
      <c r="AY92" s="2506"/>
      <c r="AZ92" s="1450"/>
      <c r="BA92" s="110"/>
      <c r="BB92" s="110"/>
      <c r="BC92" s="110"/>
      <c r="BD92" s="110"/>
      <c r="BE92" s="110"/>
    </row>
    <row r="93" spans="1:57" s="29" customFormat="1" ht="24.75" customHeight="1">
      <c r="A93" s="240"/>
      <c r="B93" s="2511"/>
      <c r="C93" s="2511"/>
      <c r="D93" s="2511"/>
      <c r="E93" s="2511"/>
      <c r="F93" s="2511"/>
      <c r="G93" s="2511"/>
      <c r="H93" s="2511"/>
      <c r="I93" s="2511"/>
      <c r="J93" s="2511"/>
      <c r="K93" s="2511"/>
      <c r="L93" s="2511"/>
      <c r="M93" s="2511"/>
      <c r="N93" s="2511"/>
      <c r="O93" s="2511"/>
      <c r="P93" s="2511"/>
      <c r="Q93" s="2511"/>
      <c r="R93" s="2511"/>
      <c r="S93" s="2511"/>
      <c r="T93" s="2511"/>
      <c r="U93" s="2511"/>
      <c r="V93" s="2511"/>
      <c r="W93" s="2511"/>
      <c r="X93" s="2511"/>
      <c r="Y93" s="2511"/>
      <c r="Z93" s="2511"/>
      <c r="AA93" s="1392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1456"/>
      <c r="AQ93" s="240"/>
      <c r="AR93" s="240"/>
      <c r="AS93" s="1457"/>
      <c r="AT93" s="240"/>
      <c r="AU93" s="1883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</row>
    <row r="94" spans="22:53" s="29" customFormat="1" ht="14.25" customHeight="1">
      <c r="V94" s="73"/>
      <c r="W94" s="73"/>
      <c r="X94" s="73"/>
      <c r="Y94" s="106"/>
      <c r="Z94" s="106"/>
      <c r="AA94" s="106"/>
      <c r="AB94" s="106"/>
      <c r="AC94" s="106"/>
      <c r="AD94" s="106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73"/>
      <c r="AT94" s="73"/>
      <c r="AU94" s="73"/>
      <c r="AV94" s="73"/>
      <c r="AW94" s="73"/>
      <c r="AX94" s="73"/>
      <c r="AY94" s="73"/>
      <c r="AZ94" s="73"/>
      <c r="BA94" s="73"/>
    </row>
    <row r="95" spans="21:53" s="29" customFormat="1" ht="18" customHeight="1">
      <c r="U95" s="108"/>
      <c r="V95" s="27"/>
      <c r="W95" s="109"/>
      <c r="X95" s="70"/>
      <c r="Y95" s="106"/>
      <c r="Z95" s="106"/>
      <c r="AA95" s="106"/>
      <c r="AB95" s="106"/>
      <c r="AC95" s="106"/>
      <c r="AD95" s="106"/>
      <c r="AE95" s="75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73"/>
      <c r="AT95" s="7"/>
      <c r="AU95" s="7"/>
      <c r="AV95" s="7"/>
      <c r="AW95" s="7"/>
      <c r="AX95" s="7"/>
      <c r="AY95" s="7"/>
      <c r="AZ95" s="73"/>
      <c r="BA95" s="73"/>
    </row>
    <row r="96" spans="21:51" s="29" customFormat="1" ht="14.25" customHeight="1">
      <c r="U96" s="77"/>
      <c r="Y96" s="110"/>
      <c r="Z96" s="110"/>
      <c r="AA96" s="78"/>
      <c r="AB96" s="110"/>
      <c r="AC96" s="110"/>
      <c r="AD96" s="110"/>
      <c r="AF96" s="78"/>
      <c r="AG96" s="78"/>
      <c r="AH96" s="110"/>
      <c r="AI96" s="110"/>
      <c r="AJ96" s="110"/>
      <c r="AN96" s="110"/>
      <c r="AO96" s="110"/>
      <c r="AS96" s="1"/>
      <c r="AT96" s="1"/>
      <c r="AU96" s="1"/>
      <c r="AV96" s="1"/>
      <c r="AW96" s="1"/>
      <c r="AX96" s="1"/>
      <c r="AY96" s="1"/>
    </row>
    <row r="97" spans="21:30" ht="12.75" customHeight="1">
      <c r="U97" s="1"/>
      <c r="V97" s="111"/>
      <c r="W97" s="1"/>
      <c r="X97" s="111"/>
      <c r="Y97" s="1"/>
      <c r="Z97" s="1"/>
      <c r="AA97" s="1"/>
      <c r="AB97" s="1"/>
      <c r="AC97" s="1"/>
      <c r="AD97" s="1"/>
    </row>
    <row r="101" spans="42:52" ht="81.75" customHeight="1"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</sheetData>
  <sheetProtection/>
  <mergeCells count="215">
    <mergeCell ref="AF89:BC89"/>
    <mergeCell ref="AJ91:AQ91"/>
    <mergeCell ref="B93:Z93"/>
    <mergeCell ref="AX83:AZ83"/>
    <mergeCell ref="AG84:BA84"/>
    <mergeCell ref="U85:X85"/>
    <mergeCell ref="AG85:BA85"/>
    <mergeCell ref="T87:AD87"/>
    <mergeCell ref="AE87:BE87"/>
    <mergeCell ref="U91:W91"/>
    <mergeCell ref="B82:T82"/>
    <mergeCell ref="V82:X82"/>
    <mergeCell ref="AO82:AP82"/>
    <mergeCell ref="AQ82:AV82"/>
    <mergeCell ref="X83:Z83"/>
    <mergeCell ref="AU83:AW83"/>
    <mergeCell ref="AQ79:AV79"/>
    <mergeCell ref="V80:X80"/>
    <mergeCell ref="AO80:AP80"/>
    <mergeCell ref="AQ80:AV80"/>
    <mergeCell ref="V81:X81"/>
    <mergeCell ref="AE81:AH82"/>
    <mergeCell ref="AK81:AN82"/>
    <mergeCell ref="AO81:AP81"/>
    <mergeCell ref="AQ81:AV81"/>
    <mergeCell ref="B79:T81"/>
    <mergeCell ref="U79:U81"/>
    <mergeCell ref="V79:X79"/>
    <mergeCell ref="AE79:AH80"/>
    <mergeCell ref="AK79:AN80"/>
    <mergeCell ref="AO79:AP79"/>
    <mergeCell ref="B77:T78"/>
    <mergeCell ref="U77:U78"/>
    <mergeCell ref="V77:X77"/>
    <mergeCell ref="AO77:AP77"/>
    <mergeCell ref="AQ77:AV77"/>
    <mergeCell ref="V78:X78"/>
    <mergeCell ref="AO78:AP78"/>
    <mergeCell ref="AQ78:AV78"/>
    <mergeCell ref="V75:X75"/>
    <mergeCell ref="AO75:AP75"/>
    <mergeCell ref="AQ75:AV75"/>
    <mergeCell ref="V76:X76"/>
    <mergeCell ref="AO76:AP76"/>
    <mergeCell ref="AQ76:AV76"/>
    <mergeCell ref="AW71:AX72"/>
    <mergeCell ref="AY71:AZ72"/>
    <mergeCell ref="BA71:BA72"/>
    <mergeCell ref="B74:T76"/>
    <mergeCell ref="U74:U76"/>
    <mergeCell ref="V74:X74"/>
    <mergeCell ref="AE74:AH78"/>
    <mergeCell ref="AK74:AN78"/>
    <mergeCell ref="AO74:AP74"/>
    <mergeCell ref="AQ74:AV74"/>
    <mergeCell ref="T69:BC69"/>
    <mergeCell ref="B71:T73"/>
    <mergeCell ref="U71:U73"/>
    <mergeCell ref="V71:X73"/>
    <mergeCell ref="Y71:Z72"/>
    <mergeCell ref="AA71:AB72"/>
    <mergeCell ref="AE71:AH73"/>
    <mergeCell ref="AK71:AN73"/>
    <mergeCell ref="AO71:AP73"/>
    <mergeCell ref="AQ71:AV73"/>
    <mergeCell ref="T66:U66"/>
    <mergeCell ref="W66:X66"/>
    <mergeCell ref="Y66:Z66"/>
    <mergeCell ref="AC66:AS66"/>
    <mergeCell ref="AT66:AY66"/>
    <mergeCell ref="T67:U67"/>
    <mergeCell ref="W67:X67"/>
    <mergeCell ref="Y67:Z67"/>
    <mergeCell ref="AC67:AS67"/>
    <mergeCell ref="AT67:AY67"/>
    <mergeCell ref="B64:Z64"/>
    <mergeCell ref="AB64:AY64"/>
    <mergeCell ref="T65:U65"/>
    <mergeCell ref="W65:X65"/>
    <mergeCell ref="Y65:Z65"/>
    <mergeCell ref="AC65:AS65"/>
    <mergeCell ref="AT65:AY65"/>
    <mergeCell ref="T59:U59"/>
    <mergeCell ref="AE59:AO59"/>
    <mergeCell ref="T60:U60"/>
    <mergeCell ref="AE60:AO60"/>
    <mergeCell ref="AE61:AO61"/>
    <mergeCell ref="T62:V62"/>
    <mergeCell ref="AE62:AO62"/>
    <mergeCell ref="AE55:AO55"/>
    <mergeCell ref="U56:V56"/>
    <mergeCell ref="AE56:AO56"/>
    <mergeCell ref="U57:V57"/>
    <mergeCell ref="AE57:AO57"/>
    <mergeCell ref="U58:V58"/>
    <mergeCell ref="AE58:AO58"/>
    <mergeCell ref="T50:V50"/>
    <mergeCell ref="W50:AD50"/>
    <mergeCell ref="T51:V51"/>
    <mergeCell ref="W51:AD51"/>
    <mergeCell ref="T52:AD52"/>
    <mergeCell ref="B53:AD53"/>
    <mergeCell ref="B37:BE37"/>
    <mergeCell ref="B38:BE38"/>
    <mergeCell ref="T47:AD47"/>
    <mergeCell ref="T48:BE48"/>
    <mergeCell ref="T49:V49"/>
    <mergeCell ref="W49:AD49"/>
    <mergeCell ref="T39:V39"/>
    <mergeCell ref="T41:V41"/>
    <mergeCell ref="T46:V46"/>
    <mergeCell ref="W45:AD45"/>
    <mergeCell ref="B32:BE32"/>
    <mergeCell ref="T33:V33"/>
    <mergeCell ref="W33:AD33"/>
    <mergeCell ref="T34:V34"/>
    <mergeCell ref="B35:AD35"/>
    <mergeCell ref="B36:AD36"/>
    <mergeCell ref="W34:AD34"/>
    <mergeCell ref="T26:V26"/>
    <mergeCell ref="W26:AC26"/>
    <mergeCell ref="W46:AD46"/>
    <mergeCell ref="T27:V27"/>
    <mergeCell ref="W27:AC27"/>
    <mergeCell ref="B28:AD28"/>
    <mergeCell ref="B29:BE29"/>
    <mergeCell ref="T30:V30"/>
    <mergeCell ref="W30:AD30"/>
    <mergeCell ref="B31:AD31"/>
    <mergeCell ref="B20:BE20"/>
    <mergeCell ref="BI20:BI22"/>
    <mergeCell ref="B21:BE21"/>
    <mergeCell ref="T22:V22"/>
    <mergeCell ref="W22:AD22"/>
    <mergeCell ref="W25:AC25"/>
    <mergeCell ref="B23:AD23"/>
    <mergeCell ref="B24:BE24"/>
    <mergeCell ref="T25:V25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B12:B18"/>
    <mergeCell ref="T12:V18"/>
    <mergeCell ref="W12:AD18"/>
    <mergeCell ref="AE12:AF14"/>
    <mergeCell ref="AG12:AN14"/>
    <mergeCell ref="AO12:AO18"/>
    <mergeCell ref="T9:V9"/>
    <mergeCell ref="W9:AC9"/>
    <mergeCell ref="AD9:AS9"/>
    <mergeCell ref="AZ9:BF10"/>
    <mergeCell ref="W10:Z10"/>
    <mergeCell ref="AE10:AS10"/>
    <mergeCell ref="W6:AB6"/>
    <mergeCell ref="AD6:AS6"/>
    <mergeCell ref="AZ6:BC6"/>
    <mergeCell ref="A7:V7"/>
    <mergeCell ref="W7:AS8"/>
    <mergeCell ref="AZ7:BD7"/>
    <mergeCell ref="B1:BA1"/>
    <mergeCell ref="B2:BA2"/>
    <mergeCell ref="B3:BA3"/>
    <mergeCell ref="T4:U4"/>
    <mergeCell ref="X4:AO4"/>
    <mergeCell ref="T5:V5"/>
    <mergeCell ref="X5:AQ5"/>
    <mergeCell ref="AZ5:BC5"/>
    <mergeCell ref="T44:V44"/>
    <mergeCell ref="T42:V42"/>
    <mergeCell ref="T40:V40"/>
    <mergeCell ref="T43:V43"/>
    <mergeCell ref="T45:V45"/>
    <mergeCell ref="W39:AD39"/>
    <mergeCell ref="W40:AD40"/>
    <mergeCell ref="W41:AD41"/>
    <mergeCell ref="W42:AD42"/>
    <mergeCell ref="W43:AD43"/>
    <mergeCell ref="AA91:AC91"/>
    <mergeCell ref="X92:Z92"/>
    <mergeCell ref="AA92:AC92"/>
    <mergeCell ref="AR92:AT92"/>
    <mergeCell ref="AW92:AY92"/>
    <mergeCell ref="W44:AD44"/>
    <mergeCell ref="B54:AD54"/>
    <mergeCell ref="B55:B62"/>
    <mergeCell ref="U55:V55"/>
    <mergeCell ref="AB55:AD6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101"/>
  <sheetViews>
    <sheetView zoomScale="30" zoomScaleNormal="30" zoomScalePageLayoutView="0" workbookViewId="0" topLeftCell="T51">
      <selection activeCell="BD54" sqref="BD54"/>
    </sheetView>
  </sheetViews>
  <sheetFormatPr defaultColWidth="10.125" defaultRowHeight="12.75"/>
  <cols>
    <col min="1" max="1" width="34.375" style="1" customWidth="1"/>
    <col min="2" max="2" width="10.1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48.7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125" style="5" customWidth="1"/>
    <col min="30" max="30" width="12.75390625" style="6" hidden="1" customWidth="1"/>
    <col min="31" max="31" width="25.625" style="6" customWidth="1"/>
    <col min="32" max="32" width="15.00390625" style="6" customWidth="1"/>
    <col min="33" max="33" width="15.75390625" style="6" customWidth="1"/>
    <col min="34" max="34" width="12.625" style="6" customWidth="1"/>
    <col min="35" max="35" width="10.75390625" style="6" customWidth="1"/>
    <col min="36" max="36" width="12.125" style="6" customWidth="1"/>
    <col min="37" max="37" width="17.00390625" style="6" customWidth="1"/>
    <col min="38" max="39" width="13.625" style="6" customWidth="1"/>
    <col min="40" max="40" width="15.75390625" style="6" customWidth="1"/>
    <col min="41" max="41" width="12.75390625" style="6" customWidth="1"/>
    <col min="42" max="42" width="10.75390625" style="1" customWidth="1"/>
    <col min="43" max="43" width="14.75390625" style="1" customWidth="1"/>
    <col min="44" max="49" width="10.75390625" style="1" customWidth="1"/>
    <col min="50" max="50" width="8.875" style="1" customWidth="1"/>
    <col min="51" max="51" width="11.875" style="1" customWidth="1"/>
    <col min="52" max="53" width="10.75390625" style="1" customWidth="1"/>
    <col min="54" max="54" width="18.25390625" style="1" customWidth="1"/>
    <col min="55" max="55" width="13.375" style="1" customWidth="1"/>
    <col min="56" max="56" width="10.75390625" style="1" customWidth="1"/>
    <col min="57" max="57" width="15.00390625" style="1" customWidth="1"/>
    <col min="58" max="59" width="10.125" style="1" customWidth="1"/>
    <col min="60" max="60" width="1.12109375" style="1" customWidth="1"/>
    <col min="61" max="16384" width="10.125" style="1" customWidth="1"/>
  </cols>
  <sheetData>
    <row r="1" spans="2:53" ht="105" customHeight="1">
      <c r="B1" s="3044" t="s">
        <v>129</v>
      </c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4"/>
      <c r="AR1" s="3044"/>
      <c r="AS1" s="3044"/>
      <c r="AT1" s="3044"/>
      <c r="AU1" s="3044"/>
      <c r="AV1" s="3044"/>
      <c r="AW1" s="3044"/>
      <c r="AX1" s="3044"/>
      <c r="AY1" s="3044"/>
      <c r="AZ1" s="3044"/>
      <c r="BA1" s="3044"/>
    </row>
    <row r="2" spans="2:53" ht="12.75" customHeight="1">
      <c r="B2" s="3045"/>
      <c r="C2" s="3045"/>
      <c r="D2" s="3045"/>
      <c r="E2" s="3045"/>
      <c r="F2" s="3045"/>
      <c r="G2" s="3045"/>
      <c r="H2" s="3045"/>
      <c r="I2" s="3045"/>
      <c r="J2" s="3045"/>
      <c r="K2" s="3045"/>
      <c r="L2" s="3045"/>
      <c r="M2" s="3045"/>
      <c r="N2" s="3045"/>
      <c r="O2" s="3045"/>
      <c r="P2" s="3045"/>
      <c r="Q2" s="3045"/>
      <c r="R2" s="3045"/>
      <c r="S2" s="3045"/>
      <c r="T2" s="3045"/>
      <c r="U2" s="3045"/>
      <c r="V2" s="3045"/>
      <c r="W2" s="3045"/>
      <c r="X2" s="3045"/>
      <c r="Y2" s="3045"/>
      <c r="Z2" s="3045"/>
      <c r="AA2" s="3045"/>
      <c r="AB2" s="3045"/>
      <c r="AC2" s="3045"/>
      <c r="AD2" s="3045"/>
      <c r="AE2" s="3045"/>
      <c r="AF2" s="3045"/>
      <c r="AG2" s="3045"/>
      <c r="AH2" s="3045"/>
      <c r="AI2" s="3045"/>
      <c r="AJ2" s="3045"/>
      <c r="AK2" s="3045"/>
      <c r="AL2" s="3045"/>
      <c r="AM2" s="3045"/>
      <c r="AN2" s="3045"/>
      <c r="AO2" s="3045"/>
      <c r="AP2" s="3045"/>
      <c r="AQ2" s="3045"/>
      <c r="AR2" s="3045"/>
      <c r="AS2" s="3045"/>
      <c r="AT2" s="3045"/>
      <c r="AU2" s="3045"/>
      <c r="AV2" s="3045"/>
      <c r="AW2" s="3045"/>
      <c r="AX2" s="3045"/>
      <c r="AY2" s="3045"/>
      <c r="AZ2" s="3045"/>
      <c r="BA2" s="3045"/>
    </row>
    <row r="3" spans="2:53" ht="68.25" customHeight="1">
      <c r="B3" s="3046" t="s">
        <v>351</v>
      </c>
      <c r="C3" s="3046"/>
      <c r="D3" s="3046"/>
      <c r="E3" s="3046"/>
      <c r="F3" s="3046"/>
      <c r="G3" s="3046"/>
      <c r="H3" s="3046"/>
      <c r="I3" s="3046"/>
      <c r="J3" s="3046"/>
      <c r="K3" s="3046"/>
      <c r="L3" s="3046"/>
      <c r="M3" s="3046"/>
      <c r="N3" s="3046"/>
      <c r="O3" s="3046"/>
      <c r="P3" s="3046"/>
      <c r="Q3" s="3046"/>
      <c r="R3" s="3046"/>
      <c r="S3" s="3046"/>
      <c r="T3" s="3046"/>
      <c r="U3" s="3046"/>
      <c r="V3" s="3046"/>
      <c r="W3" s="3046"/>
      <c r="X3" s="3046"/>
      <c r="Y3" s="3046"/>
      <c r="Z3" s="3046"/>
      <c r="AA3" s="3046"/>
      <c r="AB3" s="3046"/>
      <c r="AC3" s="3046"/>
      <c r="AD3" s="3046"/>
      <c r="AE3" s="3046"/>
      <c r="AF3" s="3046"/>
      <c r="AG3" s="3046"/>
      <c r="AH3" s="3046"/>
      <c r="AI3" s="3046"/>
      <c r="AJ3" s="3046"/>
      <c r="AK3" s="3046"/>
      <c r="AL3" s="3046"/>
      <c r="AM3" s="3046"/>
      <c r="AN3" s="3046"/>
      <c r="AO3" s="3046"/>
      <c r="AP3" s="3046"/>
      <c r="AQ3" s="3046"/>
      <c r="AR3" s="3046"/>
      <c r="AS3" s="3046"/>
      <c r="AT3" s="3046"/>
      <c r="AU3" s="3046"/>
      <c r="AV3" s="3046"/>
      <c r="AW3" s="3046"/>
      <c r="AX3" s="3046"/>
      <c r="AY3" s="3046"/>
      <c r="AZ3" s="3046"/>
      <c r="BA3" s="3046"/>
    </row>
    <row r="4" spans="2:53" ht="48.7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3047" t="s">
        <v>87</v>
      </c>
      <c r="U4" s="3047"/>
      <c r="V4" s="214"/>
      <c r="W4" s="214"/>
      <c r="X4" s="2376" t="s">
        <v>171</v>
      </c>
      <c r="Y4" s="2376"/>
      <c r="Z4" s="2376"/>
      <c r="AA4" s="2376"/>
      <c r="AB4" s="2376"/>
      <c r="AC4" s="2376"/>
      <c r="AD4" s="2376"/>
      <c r="AE4" s="2376"/>
      <c r="AF4" s="2376"/>
      <c r="AG4" s="2376"/>
      <c r="AH4" s="2376"/>
      <c r="AI4" s="2376"/>
      <c r="AJ4" s="2376"/>
      <c r="AK4" s="2376"/>
      <c r="AL4" s="2376"/>
      <c r="AM4" s="2376"/>
      <c r="AN4" s="2376"/>
      <c r="AO4" s="2376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</row>
    <row r="5" spans="20:56" ht="57.75" customHeight="1">
      <c r="T5" s="3048" t="s">
        <v>132</v>
      </c>
      <c r="U5" s="3048"/>
      <c r="V5" s="3048"/>
      <c r="W5" s="216"/>
      <c r="X5" s="2376" t="s">
        <v>235</v>
      </c>
      <c r="Y5" s="2376"/>
      <c r="Z5" s="2376"/>
      <c r="AA5" s="2376"/>
      <c r="AB5" s="2376"/>
      <c r="AC5" s="2376"/>
      <c r="AD5" s="2376"/>
      <c r="AE5" s="2376"/>
      <c r="AF5" s="2376"/>
      <c r="AG5" s="2376"/>
      <c r="AH5" s="2376"/>
      <c r="AI5" s="2376"/>
      <c r="AJ5" s="2376"/>
      <c r="AK5" s="2376"/>
      <c r="AL5" s="2376"/>
      <c r="AM5" s="2376"/>
      <c r="AN5" s="2376"/>
      <c r="AO5" s="2376"/>
      <c r="AP5" s="2376"/>
      <c r="AQ5" s="2376"/>
      <c r="AR5" s="123"/>
      <c r="AS5" s="195"/>
      <c r="AT5" s="195"/>
      <c r="AU5" s="207" t="s">
        <v>2</v>
      </c>
      <c r="AV5" s="107"/>
      <c r="AW5" s="211"/>
      <c r="AX5" s="211"/>
      <c r="AY5" s="211"/>
      <c r="AZ5" s="3049" t="s">
        <v>173</v>
      </c>
      <c r="BA5" s="3049"/>
      <c r="BB5" s="3049"/>
      <c r="BC5" s="3049"/>
      <c r="BD5" s="17"/>
    </row>
    <row r="6" spans="23:56" ht="67.5" customHeight="1">
      <c r="W6" s="3039" t="s">
        <v>103</v>
      </c>
      <c r="X6" s="3039"/>
      <c r="Y6" s="3039"/>
      <c r="Z6" s="3039"/>
      <c r="AA6" s="3039"/>
      <c r="AB6" s="3039"/>
      <c r="AC6" s="204" t="s">
        <v>3</v>
      </c>
      <c r="AD6" s="3040" t="s">
        <v>170</v>
      </c>
      <c r="AE6" s="3040"/>
      <c r="AF6" s="3040"/>
      <c r="AG6" s="3040"/>
      <c r="AH6" s="3040"/>
      <c r="AI6" s="3040"/>
      <c r="AJ6" s="3040"/>
      <c r="AK6" s="3040"/>
      <c r="AL6" s="3040"/>
      <c r="AM6" s="3040"/>
      <c r="AN6" s="3040"/>
      <c r="AO6" s="3040"/>
      <c r="AP6" s="3040"/>
      <c r="AQ6" s="3040"/>
      <c r="AR6" s="3040"/>
      <c r="AS6" s="3040"/>
      <c r="AT6" s="124"/>
      <c r="AU6" s="252" t="s">
        <v>4</v>
      </c>
      <c r="AV6" s="253"/>
      <c r="AW6" s="253"/>
      <c r="AX6" s="253"/>
      <c r="AY6" s="211"/>
      <c r="AZ6" s="2278" t="s">
        <v>5</v>
      </c>
      <c r="BA6" s="2278"/>
      <c r="BB6" s="2278"/>
      <c r="BC6" s="2278"/>
      <c r="BD6" s="17"/>
    </row>
    <row r="7" spans="1:56" ht="51" customHeight="1">
      <c r="A7" s="3041" t="s">
        <v>126</v>
      </c>
      <c r="B7" s="3041"/>
      <c r="C7" s="3041"/>
      <c r="D7" s="3041"/>
      <c r="E7" s="3041"/>
      <c r="F7" s="3041"/>
      <c r="G7" s="3041"/>
      <c r="H7" s="3041"/>
      <c r="I7" s="3041"/>
      <c r="J7" s="3041"/>
      <c r="K7" s="3041"/>
      <c r="L7" s="3041"/>
      <c r="M7" s="3041"/>
      <c r="N7" s="3041"/>
      <c r="O7" s="3041"/>
      <c r="P7" s="3041"/>
      <c r="Q7" s="3041"/>
      <c r="R7" s="3041"/>
      <c r="S7" s="3041"/>
      <c r="T7" s="3041"/>
      <c r="U7" s="3041"/>
      <c r="V7" s="3041"/>
      <c r="W7" s="3042" t="s">
        <v>260</v>
      </c>
      <c r="X7" s="2184"/>
      <c r="Y7" s="2184"/>
      <c r="Z7" s="2184"/>
      <c r="AA7" s="2184"/>
      <c r="AB7" s="2184"/>
      <c r="AC7" s="2184"/>
      <c r="AD7" s="2184"/>
      <c r="AE7" s="2184"/>
      <c r="AF7" s="2184"/>
      <c r="AG7" s="2184"/>
      <c r="AH7" s="2184"/>
      <c r="AI7" s="2184"/>
      <c r="AJ7" s="2184"/>
      <c r="AK7" s="2184"/>
      <c r="AL7" s="2184"/>
      <c r="AM7" s="2184"/>
      <c r="AN7" s="2184"/>
      <c r="AO7" s="2184"/>
      <c r="AP7" s="2184"/>
      <c r="AQ7" s="2184"/>
      <c r="AR7" s="2184"/>
      <c r="AS7" s="2184"/>
      <c r="AT7" s="124"/>
      <c r="AU7" s="210" t="s">
        <v>6</v>
      </c>
      <c r="AV7" s="211"/>
      <c r="AW7" s="211"/>
      <c r="AX7" s="211"/>
      <c r="AY7" s="211"/>
      <c r="AZ7" s="3450" t="s">
        <v>362</v>
      </c>
      <c r="BA7" s="3451"/>
      <c r="BB7" s="3451"/>
      <c r="BC7" s="3451"/>
      <c r="BD7" s="3451"/>
    </row>
    <row r="8" spans="1:56" ht="5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2184"/>
      <c r="X8" s="2184"/>
      <c r="Y8" s="2184"/>
      <c r="Z8" s="2184"/>
      <c r="AA8" s="2184"/>
      <c r="AB8" s="2184"/>
      <c r="AC8" s="2184"/>
      <c r="AD8" s="2184"/>
      <c r="AE8" s="2184"/>
      <c r="AF8" s="2184"/>
      <c r="AG8" s="2184"/>
      <c r="AH8" s="2184"/>
      <c r="AI8" s="2184"/>
      <c r="AJ8" s="2184"/>
      <c r="AK8" s="2184"/>
      <c r="AL8" s="2184"/>
      <c r="AM8" s="2184"/>
      <c r="AN8" s="2184"/>
      <c r="AO8" s="2184"/>
      <c r="AP8" s="2184"/>
      <c r="AQ8" s="2184"/>
      <c r="AR8" s="2184"/>
      <c r="AS8" s="2184"/>
      <c r="AT8" s="124"/>
      <c r="AU8" s="210"/>
      <c r="AV8" s="211"/>
      <c r="AW8" s="211"/>
      <c r="AX8" s="211"/>
      <c r="AY8" s="211"/>
      <c r="AZ8" s="475"/>
      <c r="BA8" s="475"/>
      <c r="BB8" s="475"/>
      <c r="BC8" s="475"/>
      <c r="BD8" s="475"/>
    </row>
    <row r="9" spans="20:58" ht="48" customHeight="1">
      <c r="T9" s="3034" t="s">
        <v>160</v>
      </c>
      <c r="U9" s="3034"/>
      <c r="V9" s="3034"/>
      <c r="W9" s="3035" t="s">
        <v>97</v>
      </c>
      <c r="X9" s="3035"/>
      <c r="Y9" s="3035"/>
      <c r="Z9" s="3035"/>
      <c r="AA9" s="3035"/>
      <c r="AB9" s="3035"/>
      <c r="AC9" s="3035"/>
      <c r="AD9" s="3036" t="s">
        <v>130</v>
      </c>
      <c r="AE9" s="3036"/>
      <c r="AF9" s="3036"/>
      <c r="AG9" s="3036"/>
      <c r="AH9" s="3036"/>
      <c r="AI9" s="3036"/>
      <c r="AJ9" s="3036"/>
      <c r="AK9" s="3036"/>
      <c r="AL9" s="3036"/>
      <c r="AM9" s="3036"/>
      <c r="AN9" s="3036"/>
      <c r="AO9" s="3036"/>
      <c r="AP9" s="3036"/>
      <c r="AQ9" s="3036"/>
      <c r="AR9" s="3036"/>
      <c r="AS9" s="3036"/>
      <c r="AT9" s="124"/>
      <c r="AU9" s="210" t="s">
        <v>7</v>
      </c>
      <c r="AV9" s="208"/>
      <c r="AW9" s="208"/>
      <c r="AX9" s="208"/>
      <c r="AY9" s="208"/>
      <c r="AZ9" s="3037" t="s">
        <v>174</v>
      </c>
      <c r="BA9" s="2186"/>
      <c r="BB9" s="2186"/>
      <c r="BC9" s="2186"/>
      <c r="BD9" s="2186"/>
      <c r="BE9" s="2186"/>
      <c r="BF9" s="2186"/>
    </row>
    <row r="10" spans="21:58" ht="48" customHeight="1">
      <c r="U10" s="12"/>
      <c r="V10" s="12"/>
      <c r="W10" s="3038" t="s">
        <v>8</v>
      </c>
      <c r="X10" s="3038"/>
      <c r="Y10" s="3038"/>
      <c r="Z10" s="3038"/>
      <c r="AA10" s="8"/>
      <c r="AB10" s="8"/>
      <c r="AC10" s="204" t="s">
        <v>3</v>
      </c>
      <c r="AD10" s="209"/>
      <c r="AE10" s="2187" t="s">
        <v>211</v>
      </c>
      <c r="AF10" s="2187"/>
      <c r="AG10" s="2187"/>
      <c r="AH10" s="2187"/>
      <c r="AI10" s="2187"/>
      <c r="AJ10" s="2187"/>
      <c r="AK10" s="2187"/>
      <c r="AL10" s="2187"/>
      <c r="AM10" s="2187"/>
      <c r="AN10" s="2187"/>
      <c r="AO10" s="2187"/>
      <c r="AP10" s="2187"/>
      <c r="AQ10" s="2187"/>
      <c r="AR10" s="2187"/>
      <c r="AS10" s="2187"/>
      <c r="AT10" s="13"/>
      <c r="AU10" s="212"/>
      <c r="AV10" s="206"/>
      <c r="AW10" s="206"/>
      <c r="AX10" s="206"/>
      <c r="AY10" s="206"/>
      <c r="AZ10" s="2186"/>
      <c r="BA10" s="2186"/>
      <c r="BB10" s="2186"/>
      <c r="BC10" s="2186"/>
      <c r="BD10" s="2186"/>
      <c r="BE10" s="2186"/>
      <c r="BF10" s="2186"/>
    </row>
    <row r="11" spans="21:41" ht="18" customHeight="1" thickBot="1">
      <c r="U11" s="12"/>
      <c r="V11" s="12"/>
      <c r="W11" s="14"/>
      <c r="AA11" s="15"/>
      <c r="AB11" s="6"/>
      <c r="AC11" s="6"/>
      <c r="AK11" s="1"/>
      <c r="AL11" s="1"/>
      <c r="AM11" s="1"/>
      <c r="AN11" s="1"/>
      <c r="AO11" s="1"/>
    </row>
    <row r="12" spans="2:58" s="17" customFormat="1" ht="116.25" customHeight="1" thickBot="1" thickTop="1">
      <c r="B12" s="2351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67" t="s">
        <v>10</v>
      </c>
      <c r="U12" s="2368"/>
      <c r="V12" s="2369"/>
      <c r="W12" s="3006" t="s">
        <v>11</v>
      </c>
      <c r="X12" s="3007"/>
      <c r="Y12" s="3007"/>
      <c r="Z12" s="3007"/>
      <c r="AA12" s="3007"/>
      <c r="AB12" s="3007"/>
      <c r="AC12" s="3007"/>
      <c r="AD12" s="3008"/>
      <c r="AE12" s="3012" t="s">
        <v>12</v>
      </c>
      <c r="AF12" s="3013"/>
      <c r="AG12" s="3018" t="s">
        <v>13</v>
      </c>
      <c r="AH12" s="3019"/>
      <c r="AI12" s="3019"/>
      <c r="AJ12" s="3019"/>
      <c r="AK12" s="3019"/>
      <c r="AL12" s="3019"/>
      <c r="AM12" s="3019"/>
      <c r="AN12" s="3019"/>
      <c r="AO12" s="3024" t="s">
        <v>14</v>
      </c>
      <c r="AP12" s="2282" t="s">
        <v>15</v>
      </c>
      <c r="AQ12" s="2282"/>
      <c r="AR12" s="2282"/>
      <c r="AS12" s="2282"/>
      <c r="AT12" s="2282"/>
      <c r="AU12" s="2282"/>
      <c r="AV12" s="2282"/>
      <c r="AW12" s="2282"/>
      <c r="AX12" s="2292" t="s">
        <v>131</v>
      </c>
      <c r="AY12" s="2293"/>
      <c r="AZ12" s="2293"/>
      <c r="BA12" s="2293"/>
      <c r="BB12" s="2293"/>
      <c r="BC12" s="2293"/>
      <c r="BD12" s="2293"/>
      <c r="BE12" s="2294"/>
      <c r="BF12" s="474"/>
    </row>
    <row r="13" spans="2:58" s="17" customFormat="1" ht="33" customHeight="1">
      <c r="B13" s="23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370"/>
      <c r="U13" s="3005"/>
      <c r="V13" s="2372"/>
      <c r="W13" s="3009"/>
      <c r="X13" s="3010"/>
      <c r="Y13" s="3010"/>
      <c r="Z13" s="3010"/>
      <c r="AA13" s="3010"/>
      <c r="AB13" s="3010"/>
      <c r="AC13" s="3010"/>
      <c r="AD13" s="3011"/>
      <c r="AE13" s="3014"/>
      <c r="AF13" s="3015"/>
      <c r="AG13" s="3020"/>
      <c r="AH13" s="3021"/>
      <c r="AI13" s="3021"/>
      <c r="AJ13" s="3021"/>
      <c r="AK13" s="3021"/>
      <c r="AL13" s="3021"/>
      <c r="AM13" s="3021"/>
      <c r="AN13" s="3021"/>
      <c r="AO13" s="3025"/>
      <c r="AP13" s="2902"/>
      <c r="AQ13" s="2902"/>
      <c r="AR13" s="2902"/>
      <c r="AS13" s="2902"/>
      <c r="AT13" s="2902"/>
      <c r="AU13" s="2902"/>
      <c r="AV13" s="2902"/>
      <c r="AW13" s="2902"/>
      <c r="AX13" s="2295" t="s">
        <v>236</v>
      </c>
      <c r="AY13" s="2296"/>
      <c r="AZ13" s="2296"/>
      <c r="BA13" s="2296"/>
      <c r="BB13" s="2296"/>
      <c r="BC13" s="2296"/>
      <c r="BD13" s="2296"/>
      <c r="BE13" s="2297"/>
      <c r="BF13" s="312"/>
    </row>
    <row r="14" spans="2:58" s="17" customFormat="1" ht="45" customHeight="1">
      <c r="B14" s="23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370"/>
      <c r="U14" s="3005"/>
      <c r="V14" s="2372"/>
      <c r="W14" s="3009"/>
      <c r="X14" s="3010"/>
      <c r="Y14" s="3010"/>
      <c r="Z14" s="3010"/>
      <c r="AA14" s="3010"/>
      <c r="AB14" s="3010"/>
      <c r="AC14" s="3010"/>
      <c r="AD14" s="3011"/>
      <c r="AE14" s="3016"/>
      <c r="AF14" s="3017"/>
      <c r="AG14" s="3022"/>
      <c r="AH14" s="3023"/>
      <c r="AI14" s="3023"/>
      <c r="AJ14" s="3023"/>
      <c r="AK14" s="3023"/>
      <c r="AL14" s="3023"/>
      <c r="AM14" s="3023"/>
      <c r="AN14" s="3023"/>
      <c r="AO14" s="3025"/>
      <c r="AP14" s="2284"/>
      <c r="AQ14" s="2284"/>
      <c r="AR14" s="2284"/>
      <c r="AS14" s="2284"/>
      <c r="AT14" s="2284"/>
      <c r="AU14" s="2284"/>
      <c r="AV14" s="2284"/>
      <c r="AW14" s="2284"/>
      <c r="AX14" s="2694" t="s">
        <v>352</v>
      </c>
      <c r="AY14" s="2695"/>
      <c r="AZ14" s="2695"/>
      <c r="BA14" s="2695"/>
      <c r="BB14" s="2695"/>
      <c r="BC14" s="2695"/>
      <c r="BD14" s="2695"/>
      <c r="BE14" s="2696"/>
      <c r="BF14" s="475"/>
    </row>
    <row r="15" spans="2:57" s="17" customFormat="1" ht="30" customHeight="1" thickBot="1">
      <c r="B15" s="23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70"/>
      <c r="U15" s="3005"/>
      <c r="V15" s="2372"/>
      <c r="W15" s="3009"/>
      <c r="X15" s="3010"/>
      <c r="Y15" s="3010"/>
      <c r="Z15" s="3010"/>
      <c r="AA15" s="3010"/>
      <c r="AB15" s="3010"/>
      <c r="AC15" s="3010"/>
      <c r="AD15" s="3011"/>
      <c r="AE15" s="3026" t="s">
        <v>16</v>
      </c>
      <c r="AF15" s="3028" t="s">
        <v>17</v>
      </c>
      <c r="AG15" s="3026" t="s">
        <v>18</v>
      </c>
      <c r="AH15" s="3031" t="s">
        <v>19</v>
      </c>
      <c r="AI15" s="3032"/>
      <c r="AJ15" s="3032"/>
      <c r="AK15" s="3032"/>
      <c r="AL15" s="3032"/>
      <c r="AM15" s="3032"/>
      <c r="AN15" s="3033"/>
      <c r="AO15" s="3025"/>
      <c r="AP15" s="2279" t="s">
        <v>20</v>
      </c>
      <c r="AQ15" s="2262" t="s">
        <v>21</v>
      </c>
      <c r="AR15" s="2262" t="s">
        <v>22</v>
      </c>
      <c r="AS15" s="2285" t="s">
        <v>23</v>
      </c>
      <c r="AT15" s="2285" t="s">
        <v>24</v>
      </c>
      <c r="AU15" s="2262" t="s">
        <v>25</v>
      </c>
      <c r="AV15" s="2262" t="s">
        <v>26</v>
      </c>
      <c r="AW15" s="2290" t="s">
        <v>27</v>
      </c>
      <c r="AX15" s="2318" t="s">
        <v>238</v>
      </c>
      <c r="AY15" s="2319"/>
      <c r="AZ15" s="2319"/>
      <c r="BA15" s="2319"/>
      <c r="BB15" s="2318" t="s">
        <v>239</v>
      </c>
      <c r="BC15" s="2319"/>
      <c r="BD15" s="2319"/>
      <c r="BE15" s="2359"/>
    </row>
    <row r="16" spans="2:63" s="21" customFormat="1" ht="30" customHeight="1">
      <c r="B16" s="235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70"/>
      <c r="U16" s="3005"/>
      <c r="V16" s="2372"/>
      <c r="W16" s="3009"/>
      <c r="X16" s="3010"/>
      <c r="Y16" s="3010"/>
      <c r="Z16" s="3010"/>
      <c r="AA16" s="3010"/>
      <c r="AB16" s="3010"/>
      <c r="AC16" s="3010"/>
      <c r="AD16" s="3011"/>
      <c r="AE16" s="3027"/>
      <c r="AF16" s="3029"/>
      <c r="AG16" s="3030"/>
      <c r="AH16" s="2996" t="s">
        <v>139</v>
      </c>
      <c r="AI16" s="2997"/>
      <c r="AJ16" s="2996" t="s">
        <v>157</v>
      </c>
      <c r="AK16" s="3000"/>
      <c r="AL16" s="2997" t="s">
        <v>158</v>
      </c>
      <c r="AM16" s="3000"/>
      <c r="AN16" s="3002" t="s">
        <v>127</v>
      </c>
      <c r="AO16" s="3025"/>
      <c r="AP16" s="2280"/>
      <c r="AQ16" s="2263"/>
      <c r="AR16" s="2263"/>
      <c r="AS16" s="2286"/>
      <c r="AT16" s="2286"/>
      <c r="AU16" s="2263"/>
      <c r="AV16" s="2263"/>
      <c r="AW16" s="2291"/>
      <c r="AX16" s="2320" t="s">
        <v>89</v>
      </c>
      <c r="AY16" s="2321"/>
      <c r="AZ16" s="2321"/>
      <c r="BA16" s="2321"/>
      <c r="BB16" s="2320" t="s">
        <v>89</v>
      </c>
      <c r="BC16" s="2321"/>
      <c r="BD16" s="2321"/>
      <c r="BE16" s="2347"/>
      <c r="BK16" s="2973"/>
    </row>
    <row r="17" spans="2:63" s="21" customFormat="1" ht="30" customHeight="1">
      <c r="B17" s="235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70"/>
      <c r="U17" s="3005"/>
      <c r="V17" s="2372"/>
      <c r="W17" s="3009"/>
      <c r="X17" s="3010"/>
      <c r="Y17" s="3010"/>
      <c r="Z17" s="3010"/>
      <c r="AA17" s="3010"/>
      <c r="AB17" s="3010"/>
      <c r="AC17" s="3010"/>
      <c r="AD17" s="3011"/>
      <c r="AE17" s="3027"/>
      <c r="AF17" s="3029"/>
      <c r="AG17" s="3030"/>
      <c r="AH17" s="2998"/>
      <c r="AI17" s="2999"/>
      <c r="AJ17" s="2998"/>
      <c r="AK17" s="3001"/>
      <c r="AL17" s="2999"/>
      <c r="AM17" s="3001"/>
      <c r="AN17" s="3003"/>
      <c r="AO17" s="3025"/>
      <c r="AP17" s="2280"/>
      <c r="AQ17" s="2263"/>
      <c r="AR17" s="2263"/>
      <c r="AS17" s="2286"/>
      <c r="AT17" s="2286"/>
      <c r="AU17" s="2263"/>
      <c r="AV17" s="2263"/>
      <c r="AW17" s="2291"/>
      <c r="AX17" s="2309" t="s">
        <v>18</v>
      </c>
      <c r="AY17" s="2990" t="s">
        <v>30</v>
      </c>
      <c r="AZ17" s="2991"/>
      <c r="BA17" s="2991"/>
      <c r="BB17" s="2309" t="s">
        <v>18</v>
      </c>
      <c r="BC17" s="2992" t="s">
        <v>30</v>
      </c>
      <c r="BD17" s="2992"/>
      <c r="BE17" s="2993"/>
      <c r="BK17" s="2973"/>
    </row>
    <row r="18" spans="2:63" s="21" customFormat="1" ht="155.25" customHeight="1" thickBot="1">
      <c r="B18" s="235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70"/>
      <c r="U18" s="3005"/>
      <c r="V18" s="2372"/>
      <c r="W18" s="3009"/>
      <c r="X18" s="3010"/>
      <c r="Y18" s="3010"/>
      <c r="Z18" s="3010"/>
      <c r="AA18" s="3010"/>
      <c r="AB18" s="3010"/>
      <c r="AC18" s="3010"/>
      <c r="AD18" s="3011"/>
      <c r="AE18" s="3027"/>
      <c r="AF18" s="3029"/>
      <c r="AG18" s="3027"/>
      <c r="AH18" s="707" t="s">
        <v>140</v>
      </c>
      <c r="AI18" s="691" t="s">
        <v>141</v>
      </c>
      <c r="AJ18" s="707" t="s">
        <v>140</v>
      </c>
      <c r="AK18" s="691" t="s">
        <v>141</v>
      </c>
      <c r="AL18" s="707" t="s">
        <v>140</v>
      </c>
      <c r="AM18" s="691" t="s">
        <v>141</v>
      </c>
      <c r="AN18" s="3004"/>
      <c r="AO18" s="3025"/>
      <c r="AP18" s="2280"/>
      <c r="AQ18" s="2263"/>
      <c r="AR18" s="2263"/>
      <c r="AS18" s="2286"/>
      <c r="AT18" s="2286"/>
      <c r="AU18" s="2263"/>
      <c r="AV18" s="2263"/>
      <c r="AW18" s="2291"/>
      <c r="AX18" s="2310"/>
      <c r="AY18" s="697" t="s">
        <v>28</v>
      </c>
      <c r="AZ18" s="697" t="s">
        <v>31</v>
      </c>
      <c r="BA18" s="698" t="s">
        <v>138</v>
      </c>
      <c r="BB18" s="2310"/>
      <c r="BC18" s="699" t="s">
        <v>28</v>
      </c>
      <c r="BD18" s="699" t="s">
        <v>31</v>
      </c>
      <c r="BE18" s="700" t="s">
        <v>32</v>
      </c>
      <c r="BK18" s="2973"/>
    </row>
    <row r="19" spans="2:57" s="27" customFormat="1" ht="42.75" customHeight="1" thickBot="1" thickTop="1">
      <c r="B19" s="23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04">
        <v>2</v>
      </c>
      <c r="U19" s="2305"/>
      <c r="V19" s="2306"/>
      <c r="W19" s="2994">
        <v>3</v>
      </c>
      <c r="X19" s="2995"/>
      <c r="Y19" s="2995"/>
      <c r="Z19" s="2995"/>
      <c r="AA19" s="2995"/>
      <c r="AB19" s="2995"/>
      <c r="AC19" s="2995"/>
      <c r="AD19" s="2995"/>
      <c r="AE19" s="682">
        <v>4</v>
      </c>
      <c r="AF19" s="683">
        <v>5</v>
      </c>
      <c r="AG19" s="684">
        <v>6</v>
      </c>
      <c r="AH19" s="682">
        <v>7</v>
      </c>
      <c r="AI19" s="683">
        <v>8</v>
      </c>
      <c r="AJ19" s="684">
        <v>9</v>
      </c>
      <c r="AK19" s="682">
        <v>10</v>
      </c>
      <c r="AL19" s="683">
        <v>11</v>
      </c>
      <c r="AM19" s="684">
        <v>12</v>
      </c>
      <c r="AN19" s="682">
        <v>13</v>
      </c>
      <c r="AO19" s="683">
        <v>14</v>
      </c>
      <c r="AP19" s="684">
        <v>15</v>
      </c>
      <c r="AQ19" s="682">
        <v>16</v>
      </c>
      <c r="AR19" s="683">
        <v>17</v>
      </c>
      <c r="AS19" s="684">
        <v>18</v>
      </c>
      <c r="AT19" s="682">
        <v>19</v>
      </c>
      <c r="AU19" s="683">
        <v>20</v>
      </c>
      <c r="AV19" s="684">
        <v>21</v>
      </c>
      <c r="AW19" s="682">
        <v>22</v>
      </c>
      <c r="AX19" s="683">
        <v>23</v>
      </c>
      <c r="AY19" s="684">
        <v>24</v>
      </c>
      <c r="AZ19" s="682">
        <v>25</v>
      </c>
      <c r="BA19" s="683">
        <v>26</v>
      </c>
      <c r="BB19" s="684">
        <v>27</v>
      </c>
      <c r="BC19" s="682">
        <v>28</v>
      </c>
      <c r="BD19" s="683">
        <v>29</v>
      </c>
      <c r="BE19" s="718">
        <v>30</v>
      </c>
    </row>
    <row r="20" spans="1:109" s="261" customFormat="1" ht="49.5" customHeight="1" thickBot="1">
      <c r="A20" s="27"/>
      <c r="B20" s="2301" t="s">
        <v>107</v>
      </c>
      <c r="C20" s="2302"/>
      <c r="D20" s="2302"/>
      <c r="E20" s="2302"/>
      <c r="F20" s="2302"/>
      <c r="G20" s="2302"/>
      <c r="H20" s="2302"/>
      <c r="I20" s="2302"/>
      <c r="J20" s="2302"/>
      <c r="K20" s="2302"/>
      <c r="L20" s="2302"/>
      <c r="M20" s="2302"/>
      <c r="N20" s="2302"/>
      <c r="O20" s="2302"/>
      <c r="P20" s="2302"/>
      <c r="Q20" s="2302"/>
      <c r="R20" s="2302"/>
      <c r="S20" s="2302"/>
      <c r="T20" s="2302"/>
      <c r="U20" s="2302"/>
      <c r="V20" s="2302"/>
      <c r="W20" s="2302"/>
      <c r="X20" s="2302"/>
      <c r="Y20" s="2302"/>
      <c r="Z20" s="2302"/>
      <c r="AA20" s="2302"/>
      <c r="AB20" s="2302"/>
      <c r="AC20" s="2302"/>
      <c r="AD20" s="2302"/>
      <c r="AE20" s="2302"/>
      <c r="AF20" s="2302"/>
      <c r="AG20" s="2302"/>
      <c r="AH20" s="2302"/>
      <c r="AI20" s="2302"/>
      <c r="AJ20" s="2302"/>
      <c r="AK20" s="2302"/>
      <c r="AL20" s="2302"/>
      <c r="AM20" s="2302"/>
      <c r="AN20" s="2302"/>
      <c r="AO20" s="2302"/>
      <c r="AP20" s="2302"/>
      <c r="AQ20" s="2302"/>
      <c r="AR20" s="2302"/>
      <c r="AS20" s="2302"/>
      <c r="AT20" s="2302"/>
      <c r="AU20" s="2302"/>
      <c r="AV20" s="2302"/>
      <c r="AW20" s="2302"/>
      <c r="AX20" s="2302"/>
      <c r="AY20" s="2302"/>
      <c r="AZ20" s="2302"/>
      <c r="BA20" s="2302"/>
      <c r="BB20" s="2302"/>
      <c r="BC20" s="2302"/>
      <c r="BD20" s="2302"/>
      <c r="BE20" s="2303"/>
      <c r="BF20" s="27"/>
      <c r="BG20" s="27"/>
      <c r="BH20" s="27"/>
      <c r="BI20" s="297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62"/>
    </row>
    <row r="21" spans="1:61" s="27" customFormat="1" ht="49.5" customHeight="1" thickBot="1">
      <c r="A21" s="258"/>
      <c r="B21" s="2301" t="s">
        <v>108</v>
      </c>
      <c r="C21" s="2302"/>
      <c r="D21" s="2302"/>
      <c r="E21" s="2302"/>
      <c r="F21" s="2302"/>
      <c r="G21" s="2302"/>
      <c r="H21" s="2302"/>
      <c r="I21" s="2302"/>
      <c r="J21" s="2302"/>
      <c r="K21" s="2302"/>
      <c r="L21" s="2302"/>
      <c r="M21" s="2302"/>
      <c r="N21" s="2302"/>
      <c r="O21" s="2302"/>
      <c r="P21" s="2302"/>
      <c r="Q21" s="2302"/>
      <c r="R21" s="2302"/>
      <c r="S21" s="2302"/>
      <c r="T21" s="2302"/>
      <c r="U21" s="2302"/>
      <c r="V21" s="2302"/>
      <c r="W21" s="2302"/>
      <c r="X21" s="2302"/>
      <c r="Y21" s="2302"/>
      <c r="Z21" s="2302"/>
      <c r="AA21" s="2302"/>
      <c r="AB21" s="2302"/>
      <c r="AC21" s="2302"/>
      <c r="AD21" s="2302"/>
      <c r="AE21" s="2302"/>
      <c r="AF21" s="2302"/>
      <c r="AG21" s="2302"/>
      <c r="AH21" s="2302"/>
      <c r="AI21" s="2302"/>
      <c r="AJ21" s="2302"/>
      <c r="AK21" s="2302"/>
      <c r="AL21" s="2302"/>
      <c r="AM21" s="2302"/>
      <c r="AN21" s="2302"/>
      <c r="AO21" s="2302"/>
      <c r="AP21" s="2302"/>
      <c r="AQ21" s="2302"/>
      <c r="AR21" s="2302"/>
      <c r="AS21" s="2302"/>
      <c r="AT21" s="2302"/>
      <c r="AU21" s="2302"/>
      <c r="AV21" s="2302"/>
      <c r="AW21" s="2302"/>
      <c r="AX21" s="2302"/>
      <c r="AY21" s="2302"/>
      <c r="AZ21" s="2302"/>
      <c r="BA21" s="2302"/>
      <c r="BB21" s="2302"/>
      <c r="BC21" s="2302"/>
      <c r="BD21" s="2302"/>
      <c r="BE21" s="2303"/>
      <c r="BI21" s="2973"/>
    </row>
    <row r="22" spans="1:61" s="29" customFormat="1" ht="102" customHeight="1" thickBot="1">
      <c r="A22" s="505"/>
      <c r="B22" s="931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2861"/>
      <c r="U22" s="2862"/>
      <c r="V22" s="2863"/>
      <c r="W22" s="2858"/>
      <c r="X22" s="2859"/>
      <c r="Y22" s="2859"/>
      <c r="Z22" s="2859"/>
      <c r="AA22" s="2859"/>
      <c r="AB22" s="2859"/>
      <c r="AC22" s="2859"/>
      <c r="AD22" s="2860"/>
      <c r="AE22" s="933"/>
      <c r="AF22" s="934"/>
      <c r="AG22" s="935"/>
      <c r="AH22" s="935"/>
      <c r="AI22" s="935"/>
      <c r="AJ22" s="935"/>
      <c r="AK22" s="935"/>
      <c r="AL22" s="936"/>
      <c r="AM22" s="936"/>
      <c r="AN22" s="936"/>
      <c r="AO22" s="937"/>
      <c r="AP22" s="938"/>
      <c r="AQ22" s="939"/>
      <c r="AR22" s="939"/>
      <c r="AS22" s="939"/>
      <c r="AT22" s="940"/>
      <c r="AU22" s="939"/>
      <c r="AV22" s="939"/>
      <c r="AW22" s="941"/>
      <c r="AX22" s="938"/>
      <c r="AY22" s="939"/>
      <c r="AZ22" s="939"/>
      <c r="BA22" s="942"/>
      <c r="BB22" s="943"/>
      <c r="BC22" s="944"/>
      <c r="BD22" s="944"/>
      <c r="BE22" s="944"/>
      <c r="BI22" s="2973"/>
    </row>
    <row r="23" spans="1:57" s="29" customFormat="1" ht="99.75" customHeight="1" thickBot="1">
      <c r="A23" s="505"/>
      <c r="B23" s="2630" t="s">
        <v>148</v>
      </c>
      <c r="C23" s="2631"/>
      <c r="D23" s="2631"/>
      <c r="E23" s="2631"/>
      <c r="F23" s="2631"/>
      <c r="G23" s="2631"/>
      <c r="H23" s="2631"/>
      <c r="I23" s="2631"/>
      <c r="J23" s="2631"/>
      <c r="K23" s="2631"/>
      <c r="L23" s="2631"/>
      <c r="M23" s="2631"/>
      <c r="N23" s="2631"/>
      <c r="O23" s="2631"/>
      <c r="P23" s="2631"/>
      <c r="Q23" s="2631"/>
      <c r="R23" s="2631"/>
      <c r="S23" s="2631"/>
      <c r="T23" s="2632"/>
      <c r="U23" s="2632"/>
      <c r="V23" s="2632"/>
      <c r="W23" s="2631"/>
      <c r="X23" s="2631"/>
      <c r="Y23" s="2631"/>
      <c r="Z23" s="2631"/>
      <c r="AA23" s="2631"/>
      <c r="AB23" s="2631"/>
      <c r="AC23" s="2631"/>
      <c r="AD23" s="2631"/>
      <c r="AE23" s="945">
        <f>SUM(AE22:AE22)</f>
        <v>0</v>
      </c>
      <c r="AF23" s="946">
        <f>SUM(AF22:AF22)</f>
        <v>0</v>
      </c>
      <c r="AG23" s="946">
        <f>SUM(AG22:AG22)</f>
        <v>0</v>
      </c>
      <c r="AH23" s="946">
        <f>SUM(AH22:AH22)</f>
        <v>0</v>
      </c>
      <c r="AI23" s="946"/>
      <c r="AJ23" s="946">
        <f>SUM(AJ22:AJ22)</f>
        <v>0</v>
      </c>
      <c r="AK23" s="946"/>
      <c r="AL23" s="947">
        <f>SUM(AL22:AL22)</f>
        <v>0</v>
      </c>
      <c r="AM23" s="947"/>
      <c r="AN23" s="947"/>
      <c r="AO23" s="948">
        <f>SUM(AO22:AO22)</f>
        <v>0</v>
      </c>
      <c r="AP23" s="949"/>
      <c r="AQ23" s="858"/>
      <c r="AR23" s="858"/>
      <c r="AS23" s="859"/>
      <c r="AT23" s="949"/>
      <c r="AU23" s="858"/>
      <c r="AV23" s="858"/>
      <c r="AW23" s="950"/>
      <c r="AX23" s="857">
        <f aca="true" t="shared" si="0" ref="AX23:BE23">SUM(AX22:AX22)</f>
        <v>0</v>
      </c>
      <c r="AY23" s="858">
        <f t="shared" si="0"/>
        <v>0</v>
      </c>
      <c r="AZ23" s="858">
        <f t="shared" si="0"/>
        <v>0</v>
      </c>
      <c r="BA23" s="950">
        <f t="shared" si="0"/>
        <v>0</v>
      </c>
      <c r="BB23" s="951">
        <f t="shared" si="0"/>
        <v>0</v>
      </c>
      <c r="BC23" s="952">
        <f t="shared" si="0"/>
        <v>0</v>
      </c>
      <c r="BD23" s="952">
        <f t="shared" si="0"/>
        <v>0</v>
      </c>
      <c r="BE23" s="726">
        <f t="shared" si="0"/>
        <v>0</v>
      </c>
    </row>
    <row r="24" spans="1:57" s="29" customFormat="1" ht="49.5" customHeight="1" thickBot="1">
      <c r="A24" s="505"/>
      <c r="B24" s="2949" t="s">
        <v>109</v>
      </c>
      <c r="C24" s="2605"/>
      <c r="D24" s="2605"/>
      <c r="E24" s="2605"/>
      <c r="F24" s="2605"/>
      <c r="G24" s="2605"/>
      <c r="H24" s="2605"/>
      <c r="I24" s="2605"/>
      <c r="J24" s="2605"/>
      <c r="K24" s="2605"/>
      <c r="L24" s="2605"/>
      <c r="M24" s="2605"/>
      <c r="N24" s="2605"/>
      <c r="O24" s="2605"/>
      <c r="P24" s="2605"/>
      <c r="Q24" s="2605"/>
      <c r="R24" s="2605"/>
      <c r="S24" s="2605"/>
      <c r="T24" s="2950"/>
      <c r="U24" s="2950"/>
      <c r="V24" s="2950"/>
      <c r="W24" s="2950"/>
      <c r="X24" s="2950"/>
      <c r="Y24" s="2950"/>
      <c r="Z24" s="2950"/>
      <c r="AA24" s="2950"/>
      <c r="AB24" s="2950"/>
      <c r="AC24" s="2950"/>
      <c r="AD24" s="2950"/>
      <c r="AE24" s="2950"/>
      <c r="AF24" s="2950"/>
      <c r="AG24" s="2950"/>
      <c r="AH24" s="2950"/>
      <c r="AI24" s="2950"/>
      <c r="AJ24" s="2950"/>
      <c r="AK24" s="2950"/>
      <c r="AL24" s="2950"/>
      <c r="AM24" s="2950"/>
      <c r="AN24" s="2950"/>
      <c r="AO24" s="2950"/>
      <c r="AP24" s="2950"/>
      <c r="AQ24" s="2950"/>
      <c r="AR24" s="2950"/>
      <c r="AS24" s="2950"/>
      <c r="AT24" s="2950"/>
      <c r="AU24" s="2950"/>
      <c r="AV24" s="2950"/>
      <c r="AW24" s="2950"/>
      <c r="AX24" s="2950"/>
      <c r="AY24" s="2950"/>
      <c r="AZ24" s="2950"/>
      <c r="BA24" s="2950"/>
      <c r="BB24" s="2950"/>
      <c r="BC24" s="2950"/>
      <c r="BD24" s="2950"/>
      <c r="BE24" s="2951"/>
    </row>
    <row r="25" spans="1:57" s="29" customFormat="1" ht="71.25" customHeight="1" thickBot="1">
      <c r="A25" s="505"/>
      <c r="B25" s="742">
        <v>1</v>
      </c>
      <c r="C25" s="1949"/>
      <c r="D25" s="1949"/>
      <c r="E25" s="1949"/>
      <c r="F25" s="1949"/>
      <c r="G25" s="1949"/>
      <c r="H25" s="1949"/>
      <c r="I25" s="1949"/>
      <c r="J25" s="1949"/>
      <c r="K25" s="1949"/>
      <c r="L25" s="1949"/>
      <c r="M25" s="1949"/>
      <c r="N25" s="1949"/>
      <c r="O25" s="1949"/>
      <c r="P25" s="1949"/>
      <c r="Q25" s="1949"/>
      <c r="R25" s="1949"/>
      <c r="S25" s="1949"/>
      <c r="T25" s="3438" t="s">
        <v>243</v>
      </c>
      <c r="U25" s="3439"/>
      <c r="V25" s="3440"/>
      <c r="W25" s="3441" t="s">
        <v>353</v>
      </c>
      <c r="X25" s="3442"/>
      <c r="Y25" s="3442"/>
      <c r="Z25" s="3442"/>
      <c r="AA25" s="3442"/>
      <c r="AB25" s="3442"/>
      <c r="AC25" s="3442"/>
      <c r="AD25" s="1950"/>
      <c r="AE25" s="746">
        <v>4</v>
      </c>
      <c r="AF25" s="746">
        <v>120</v>
      </c>
      <c r="AG25" s="746">
        <v>54</v>
      </c>
      <c r="AH25" s="746">
        <v>36</v>
      </c>
      <c r="AI25" s="746"/>
      <c r="AJ25" s="746">
        <v>18</v>
      </c>
      <c r="AK25" s="746"/>
      <c r="AL25" s="1951"/>
      <c r="AM25" s="746"/>
      <c r="AN25" s="746"/>
      <c r="AO25" s="746">
        <v>66</v>
      </c>
      <c r="AP25" s="787">
        <v>5</v>
      </c>
      <c r="AQ25" s="787"/>
      <c r="AR25" s="787"/>
      <c r="AS25" s="787"/>
      <c r="AT25" s="787"/>
      <c r="AU25" s="787"/>
      <c r="AV25" s="787"/>
      <c r="AW25" s="787">
        <v>5</v>
      </c>
      <c r="AX25" s="787">
        <v>3</v>
      </c>
      <c r="AY25" s="787">
        <v>2</v>
      </c>
      <c r="AZ25" s="787">
        <v>1</v>
      </c>
      <c r="BA25" s="1952"/>
      <c r="BB25" s="1952"/>
      <c r="BC25" s="1952"/>
      <c r="BD25" s="1952"/>
      <c r="BE25" s="1952"/>
    </row>
    <row r="26" spans="1:57" s="29" customFormat="1" ht="43.5" customHeight="1" thickBot="1">
      <c r="A26" s="505"/>
      <c r="B26" s="2630" t="s">
        <v>149</v>
      </c>
      <c r="C26" s="2632"/>
      <c r="D26" s="2632"/>
      <c r="E26" s="2632"/>
      <c r="F26" s="2632"/>
      <c r="G26" s="2632"/>
      <c r="H26" s="2632"/>
      <c r="I26" s="2632"/>
      <c r="J26" s="2632"/>
      <c r="K26" s="2632"/>
      <c r="L26" s="2632"/>
      <c r="M26" s="2632"/>
      <c r="N26" s="2632"/>
      <c r="O26" s="2632"/>
      <c r="P26" s="2632"/>
      <c r="Q26" s="2632"/>
      <c r="R26" s="2632"/>
      <c r="S26" s="2632"/>
      <c r="T26" s="2632"/>
      <c r="U26" s="2632"/>
      <c r="V26" s="2632"/>
      <c r="W26" s="2632"/>
      <c r="X26" s="2632"/>
      <c r="Y26" s="2632"/>
      <c r="Z26" s="2632"/>
      <c r="AA26" s="2632"/>
      <c r="AB26" s="2632"/>
      <c r="AC26" s="2632"/>
      <c r="AD26" s="2972"/>
      <c r="AE26" s="870">
        <f>SUM(AE25:AE25)</f>
        <v>4</v>
      </c>
      <c r="AF26" s="871">
        <f>SUM(AF25:AF25)</f>
        <v>120</v>
      </c>
      <c r="AG26" s="872">
        <f>SUM(AG25:AG25)</f>
        <v>54</v>
      </c>
      <c r="AH26" s="873">
        <f>SUM(AH25:AH25)</f>
        <v>36</v>
      </c>
      <c r="AI26" s="873"/>
      <c r="AJ26" s="873">
        <f>SUM(AJ25:AJ25)</f>
        <v>18</v>
      </c>
      <c r="AK26" s="873"/>
      <c r="AL26" s="874"/>
      <c r="AM26" s="874"/>
      <c r="AN26" s="874"/>
      <c r="AO26" s="875">
        <f>SUM(AO25:AO25)</f>
        <v>66</v>
      </c>
      <c r="AP26" s="876">
        <v>1</v>
      </c>
      <c r="AQ26" s="861"/>
      <c r="AR26" s="861"/>
      <c r="AS26" s="877"/>
      <c r="AT26" s="876"/>
      <c r="AU26" s="861"/>
      <c r="AV26" s="861"/>
      <c r="AW26" s="878">
        <v>1</v>
      </c>
      <c r="AX26" s="860">
        <f>SUM(AX25:AX25)</f>
        <v>3</v>
      </c>
      <c r="AY26" s="861">
        <f>SUM(AY25:AY25)</f>
        <v>2</v>
      </c>
      <c r="AZ26" s="861">
        <f>SUM(AZ25:AZ25)</f>
        <v>1</v>
      </c>
      <c r="BA26" s="861"/>
      <c r="BB26" s="785"/>
      <c r="BC26" s="786"/>
      <c r="BD26" s="786"/>
      <c r="BE26" s="726"/>
    </row>
    <row r="27" spans="1:57" s="29" customFormat="1" ht="43.5" customHeight="1" thickBot="1">
      <c r="A27" s="259"/>
      <c r="B27" s="3443" t="s">
        <v>110</v>
      </c>
      <c r="C27" s="2642"/>
      <c r="D27" s="2642"/>
      <c r="E27" s="2642"/>
      <c r="F27" s="2642"/>
      <c r="G27" s="2642"/>
      <c r="H27" s="2642"/>
      <c r="I27" s="2642"/>
      <c r="J27" s="2642"/>
      <c r="K27" s="2642"/>
      <c r="L27" s="2642"/>
      <c r="M27" s="2642"/>
      <c r="N27" s="2642"/>
      <c r="O27" s="2642"/>
      <c r="P27" s="2642"/>
      <c r="Q27" s="2642"/>
      <c r="R27" s="2642"/>
      <c r="S27" s="2642"/>
      <c r="T27" s="2642"/>
      <c r="U27" s="2642"/>
      <c r="V27" s="2642"/>
      <c r="W27" s="2642"/>
      <c r="X27" s="2642"/>
      <c r="Y27" s="2642"/>
      <c r="Z27" s="2642"/>
      <c r="AA27" s="2642"/>
      <c r="AB27" s="2642"/>
      <c r="AC27" s="2642"/>
      <c r="AD27" s="2642"/>
      <c r="AE27" s="2642"/>
      <c r="AF27" s="3131"/>
      <c r="AG27" s="3131"/>
      <c r="AH27" s="3131"/>
      <c r="AI27" s="3131"/>
      <c r="AJ27" s="3131"/>
      <c r="AK27" s="3131"/>
      <c r="AL27" s="3131"/>
      <c r="AM27" s="3131"/>
      <c r="AN27" s="3131"/>
      <c r="AO27" s="3131"/>
      <c r="AP27" s="2642"/>
      <c r="AQ27" s="2642"/>
      <c r="AR27" s="2642"/>
      <c r="AS27" s="2642"/>
      <c r="AT27" s="2642"/>
      <c r="AU27" s="2642"/>
      <c r="AV27" s="2642"/>
      <c r="AW27" s="2642"/>
      <c r="AX27" s="2642"/>
      <c r="AY27" s="2642"/>
      <c r="AZ27" s="2642"/>
      <c r="BA27" s="2642"/>
      <c r="BB27" s="2642"/>
      <c r="BC27" s="2642"/>
      <c r="BD27" s="2642"/>
      <c r="BE27" s="2643"/>
    </row>
    <row r="28" spans="1:57" s="1005" customFormat="1" ht="43.5" customHeight="1">
      <c r="A28" s="1593"/>
      <c r="B28" s="827">
        <v>2</v>
      </c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3444" t="s">
        <v>268</v>
      </c>
      <c r="U28" s="3445"/>
      <c r="V28" s="3446"/>
      <c r="W28" s="3447" t="s">
        <v>269</v>
      </c>
      <c r="X28" s="3448"/>
      <c r="Y28" s="3448"/>
      <c r="Z28" s="3448"/>
      <c r="AA28" s="3448"/>
      <c r="AB28" s="3448"/>
      <c r="AC28" s="3448"/>
      <c r="AD28" s="3449"/>
      <c r="AE28" s="933">
        <v>7.5</v>
      </c>
      <c r="AF28" s="1945">
        <v>225</v>
      </c>
      <c r="AG28" s="928"/>
      <c r="AH28" s="897"/>
      <c r="AI28" s="897"/>
      <c r="AJ28" s="897"/>
      <c r="AK28" s="897"/>
      <c r="AL28" s="898"/>
      <c r="AM28" s="898"/>
      <c r="AN28" s="898"/>
      <c r="AO28" s="909">
        <v>225</v>
      </c>
      <c r="AP28" s="982"/>
      <c r="AQ28" s="980">
        <v>6</v>
      </c>
      <c r="AR28" s="980"/>
      <c r="AS28" s="981"/>
      <c r="AT28" s="979"/>
      <c r="AU28" s="980"/>
      <c r="AV28" s="980"/>
      <c r="AW28" s="981"/>
      <c r="AX28" s="979"/>
      <c r="AY28" s="980"/>
      <c r="AZ28" s="980"/>
      <c r="BA28" s="974"/>
      <c r="BB28" s="1946" t="s">
        <v>231</v>
      </c>
      <c r="BC28" s="1947"/>
      <c r="BD28" s="1947"/>
      <c r="BE28" s="1948"/>
    </row>
    <row r="29" spans="1:57" s="29" customFormat="1" ht="43.5" customHeight="1" thickBot="1">
      <c r="A29" s="505"/>
      <c r="B29" s="823">
        <v>3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3298" t="s">
        <v>270</v>
      </c>
      <c r="U29" s="3299"/>
      <c r="V29" s="3300"/>
      <c r="W29" s="2942" t="s">
        <v>269</v>
      </c>
      <c r="X29" s="2943"/>
      <c r="Y29" s="2943"/>
      <c r="Z29" s="2943"/>
      <c r="AA29" s="2943"/>
      <c r="AB29" s="2943"/>
      <c r="AC29" s="2943"/>
      <c r="AD29" s="888"/>
      <c r="AE29" s="810">
        <v>6</v>
      </c>
      <c r="AF29" s="810">
        <v>180</v>
      </c>
      <c r="AG29" s="928"/>
      <c r="AH29" s="897"/>
      <c r="AI29" s="897"/>
      <c r="AJ29" s="897"/>
      <c r="AK29" s="897"/>
      <c r="AL29" s="898"/>
      <c r="AM29" s="898"/>
      <c r="AN29" s="897"/>
      <c r="AO29" s="810">
        <v>180</v>
      </c>
      <c r="AP29" s="813"/>
      <c r="AQ29" s="814"/>
      <c r="AR29" s="814"/>
      <c r="AS29" s="832"/>
      <c r="AT29" s="834"/>
      <c r="AU29" s="814"/>
      <c r="AV29" s="814"/>
      <c r="AW29" s="832"/>
      <c r="AX29" s="834"/>
      <c r="AY29" s="814"/>
      <c r="AZ29" s="814"/>
      <c r="BA29" s="833"/>
      <c r="BB29" s="822" t="s">
        <v>231</v>
      </c>
      <c r="BC29" s="827"/>
      <c r="BD29" s="827"/>
      <c r="BE29" s="827"/>
    </row>
    <row r="30" spans="1:57" s="29" customFormat="1" ht="49.5" customHeight="1" thickBot="1">
      <c r="A30" s="259"/>
      <c r="B30" s="2630" t="s">
        <v>150</v>
      </c>
      <c r="C30" s="2631"/>
      <c r="D30" s="2631"/>
      <c r="E30" s="2631"/>
      <c r="F30" s="2631"/>
      <c r="G30" s="2631"/>
      <c r="H30" s="2631"/>
      <c r="I30" s="2631"/>
      <c r="J30" s="2631"/>
      <c r="K30" s="2631"/>
      <c r="L30" s="2631"/>
      <c r="M30" s="2631"/>
      <c r="N30" s="2631"/>
      <c r="O30" s="2631"/>
      <c r="P30" s="2631"/>
      <c r="Q30" s="2631"/>
      <c r="R30" s="2631"/>
      <c r="S30" s="2631"/>
      <c r="T30" s="2632"/>
      <c r="U30" s="2632"/>
      <c r="V30" s="2632"/>
      <c r="W30" s="2632"/>
      <c r="X30" s="2632"/>
      <c r="Y30" s="2632"/>
      <c r="Z30" s="2632"/>
      <c r="AA30" s="2632"/>
      <c r="AB30" s="2632"/>
      <c r="AC30" s="2632"/>
      <c r="AD30" s="2972"/>
      <c r="AE30" s="872">
        <f>SUM(AE28:AE29)</f>
        <v>13.5</v>
      </c>
      <c r="AF30" s="782">
        <f>SUM(AF28:AF29)</f>
        <v>405</v>
      </c>
      <c r="AG30" s="810"/>
      <c r="AH30" s="810"/>
      <c r="AI30" s="810"/>
      <c r="AJ30" s="810"/>
      <c r="AK30" s="810"/>
      <c r="AL30" s="811"/>
      <c r="AM30" s="811"/>
      <c r="AN30" s="810"/>
      <c r="AO30" s="978">
        <f>SUM(AO28:AO29)</f>
        <v>405</v>
      </c>
      <c r="AP30" s="813"/>
      <c r="AQ30" s="814">
        <v>1</v>
      </c>
      <c r="AR30" s="814"/>
      <c r="AS30" s="832"/>
      <c r="AT30" s="813"/>
      <c r="AU30" s="814"/>
      <c r="AV30" s="814"/>
      <c r="AW30" s="833"/>
      <c r="AX30" s="834"/>
      <c r="AY30" s="814"/>
      <c r="AZ30" s="814"/>
      <c r="BA30" s="814"/>
      <c r="BB30" s="834"/>
      <c r="BC30" s="814"/>
      <c r="BD30" s="814"/>
      <c r="BE30" s="814"/>
    </row>
    <row r="31" spans="1:57" s="29" customFormat="1" ht="49.5" customHeight="1" thickBot="1">
      <c r="A31" s="259"/>
      <c r="B31" s="2641" t="s">
        <v>111</v>
      </c>
      <c r="C31" s="2642"/>
      <c r="D31" s="2642"/>
      <c r="E31" s="2642"/>
      <c r="F31" s="2642"/>
      <c r="G31" s="2642"/>
      <c r="H31" s="2642"/>
      <c r="I31" s="2642"/>
      <c r="J31" s="2642"/>
      <c r="K31" s="2642"/>
      <c r="L31" s="2642"/>
      <c r="M31" s="2642"/>
      <c r="N31" s="2642"/>
      <c r="O31" s="2642"/>
      <c r="P31" s="2642"/>
      <c r="Q31" s="2642"/>
      <c r="R31" s="2642"/>
      <c r="S31" s="2642"/>
      <c r="T31" s="2642"/>
      <c r="U31" s="2642"/>
      <c r="V31" s="2642"/>
      <c r="W31" s="2642"/>
      <c r="X31" s="2642"/>
      <c r="Y31" s="2642"/>
      <c r="Z31" s="2642"/>
      <c r="AA31" s="2642"/>
      <c r="AB31" s="2642"/>
      <c r="AC31" s="2642"/>
      <c r="AD31" s="2642"/>
      <c r="AE31" s="3131"/>
      <c r="AF31" s="3436"/>
      <c r="AG31" s="3436"/>
      <c r="AH31" s="3436"/>
      <c r="AI31" s="3436"/>
      <c r="AJ31" s="3436"/>
      <c r="AK31" s="3436"/>
      <c r="AL31" s="3436"/>
      <c r="AM31" s="3436"/>
      <c r="AN31" s="3436"/>
      <c r="AO31" s="3436"/>
      <c r="AP31" s="3436"/>
      <c r="AQ31" s="3436"/>
      <c r="AR31" s="3436"/>
      <c r="AS31" s="3436"/>
      <c r="AT31" s="3436"/>
      <c r="AU31" s="3436"/>
      <c r="AV31" s="3436"/>
      <c r="AW31" s="3436"/>
      <c r="AX31" s="3436"/>
      <c r="AY31" s="3436"/>
      <c r="AZ31" s="3436"/>
      <c r="BA31" s="3436"/>
      <c r="BB31" s="3436"/>
      <c r="BC31" s="3436"/>
      <c r="BD31" s="3436"/>
      <c r="BE31" s="3437"/>
    </row>
    <row r="32" spans="1:57" s="29" customFormat="1" ht="109.5" customHeight="1" thickBot="1">
      <c r="A32" s="505"/>
      <c r="B32" s="803">
        <v>4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1953" t="s">
        <v>247</v>
      </c>
      <c r="U32" s="1954"/>
      <c r="V32" s="1955"/>
      <c r="W32" s="2980" t="s">
        <v>202</v>
      </c>
      <c r="X32" s="2981"/>
      <c r="Y32" s="2981"/>
      <c r="Z32" s="2981"/>
      <c r="AA32" s="2981"/>
      <c r="AB32" s="2981"/>
      <c r="AC32" s="2981"/>
      <c r="AD32" s="2981"/>
      <c r="AE32" s="746">
        <v>1.5</v>
      </c>
      <c r="AF32" s="746">
        <f>AE32*30</f>
        <v>45</v>
      </c>
      <c r="AG32" s="746">
        <v>36</v>
      </c>
      <c r="AH32" s="746"/>
      <c r="AI32" s="746"/>
      <c r="AJ32" s="746">
        <v>36</v>
      </c>
      <c r="AK32" s="746"/>
      <c r="AL32" s="746"/>
      <c r="AM32" s="746"/>
      <c r="AN32" s="746"/>
      <c r="AO32" s="746">
        <f>AF32-AG32</f>
        <v>9</v>
      </c>
      <c r="AP32" s="787"/>
      <c r="AQ32" s="787">
        <v>5</v>
      </c>
      <c r="AR32" s="787"/>
      <c r="AS32" s="787"/>
      <c r="AT32" s="787"/>
      <c r="AU32" s="787"/>
      <c r="AV32" s="787"/>
      <c r="AW32" s="787"/>
      <c r="AX32" s="787">
        <v>2</v>
      </c>
      <c r="AY32" s="787"/>
      <c r="AZ32" s="787">
        <v>2</v>
      </c>
      <c r="BA32" s="787"/>
      <c r="BB32" s="787"/>
      <c r="BC32" s="787"/>
      <c r="BD32" s="787"/>
      <c r="BE32" s="787"/>
    </row>
    <row r="33" spans="1:67" s="30" customFormat="1" ht="49.5" customHeight="1" thickBot="1">
      <c r="A33" s="260"/>
      <c r="B33" s="2630" t="s">
        <v>151</v>
      </c>
      <c r="C33" s="2631"/>
      <c r="D33" s="2631"/>
      <c r="E33" s="2631"/>
      <c r="F33" s="2631"/>
      <c r="G33" s="2631"/>
      <c r="H33" s="2631"/>
      <c r="I33" s="2631"/>
      <c r="J33" s="2631"/>
      <c r="K33" s="2631"/>
      <c r="L33" s="2631"/>
      <c r="M33" s="2631"/>
      <c r="N33" s="2631"/>
      <c r="O33" s="2631"/>
      <c r="P33" s="2631"/>
      <c r="Q33" s="2631"/>
      <c r="R33" s="2631"/>
      <c r="S33" s="2631"/>
      <c r="T33" s="2631"/>
      <c r="U33" s="2631"/>
      <c r="V33" s="2631"/>
      <c r="W33" s="2631"/>
      <c r="X33" s="2631"/>
      <c r="Y33" s="2631"/>
      <c r="Z33" s="2631"/>
      <c r="AA33" s="2631"/>
      <c r="AB33" s="2631"/>
      <c r="AC33" s="2631"/>
      <c r="AD33" s="2631"/>
      <c r="AE33" s="1956">
        <f>AE32</f>
        <v>1.5</v>
      </c>
      <c r="AF33" s="1956">
        <f>AF32</f>
        <v>45</v>
      </c>
      <c r="AG33" s="1956">
        <f>AG32</f>
        <v>36</v>
      </c>
      <c r="AH33" s="1956"/>
      <c r="AI33" s="1956"/>
      <c r="AJ33" s="1956">
        <f>AJ32</f>
        <v>36</v>
      </c>
      <c r="AK33" s="1956"/>
      <c r="AL33" s="1956"/>
      <c r="AM33" s="1956"/>
      <c r="AN33" s="1956"/>
      <c r="AO33" s="1956">
        <f>AO32</f>
        <v>9</v>
      </c>
      <c r="AP33" s="963"/>
      <c r="AQ33" s="963">
        <v>1</v>
      </c>
      <c r="AR33" s="963"/>
      <c r="AS33" s="963"/>
      <c r="AT33" s="963"/>
      <c r="AU33" s="963"/>
      <c r="AV33" s="963"/>
      <c r="AW33" s="963"/>
      <c r="AX33" s="820">
        <v>2</v>
      </c>
      <c r="AY33" s="820"/>
      <c r="AZ33" s="820">
        <v>2</v>
      </c>
      <c r="BA33" s="820"/>
      <c r="BB33" s="820"/>
      <c r="BC33" s="820"/>
      <c r="BD33" s="820"/>
      <c r="BE33" s="820"/>
      <c r="BO33" s="255"/>
    </row>
    <row r="34" spans="1:57" s="29" customFormat="1" ht="49.5" customHeight="1" thickBot="1">
      <c r="A34" s="259"/>
      <c r="B34" s="2638" t="s">
        <v>113</v>
      </c>
      <c r="C34" s="2639"/>
      <c r="D34" s="2639"/>
      <c r="E34" s="2639"/>
      <c r="F34" s="2639"/>
      <c r="G34" s="2639"/>
      <c r="H34" s="2639"/>
      <c r="I34" s="2639"/>
      <c r="J34" s="2639"/>
      <c r="K34" s="2639"/>
      <c r="L34" s="2639"/>
      <c r="M34" s="2639"/>
      <c r="N34" s="2639"/>
      <c r="O34" s="2639"/>
      <c r="P34" s="2639"/>
      <c r="Q34" s="2639"/>
      <c r="R34" s="2639"/>
      <c r="S34" s="2639"/>
      <c r="T34" s="2639"/>
      <c r="U34" s="2639"/>
      <c r="V34" s="2639"/>
      <c r="W34" s="2639"/>
      <c r="X34" s="2639"/>
      <c r="Y34" s="2639"/>
      <c r="Z34" s="2639"/>
      <c r="AA34" s="2639"/>
      <c r="AB34" s="2639"/>
      <c r="AC34" s="2639"/>
      <c r="AD34" s="2640"/>
      <c r="AE34" s="1149">
        <f>AE23+AE26+AE30+AE33</f>
        <v>19</v>
      </c>
      <c r="AF34" s="1150">
        <f>AF23+AF26+AF30+AF33</f>
        <v>570</v>
      </c>
      <c r="AG34" s="1150">
        <f>AG23+AG26+AG30+AG33</f>
        <v>90</v>
      </c>
      <c r="AH34" s="1150">
        <v>36</v>
      </c>
      <c r="AI34" s="1150"/>
      <c r="AJ34" s="1150">
        <f>AJ23+AJ26+AJ33</f>
        <v>54</v>
      </c>
      <c r="AK34" s="1150"/>
      <c r="AL34" s="1151"/>
      <c r="AM34" s="1151"/>
      <c r="AN34" s="1151"/>
      <c r="AO34" s="1152">
        <f>AO26+AO30+AO33</f>
        <v>480</v>
      </c>
      <c r="AP34" s="1153">
        <v>1</v>
      </c>
      <c r="AQ34" s="1154">
        <v>2</v>
      </c>
      <c r="AR34" s="1154"/>
      <c r="AS34" s="1155"/>
      <c r="AT34" s="1156"/>
      <c r="AU34" s="1157"/>
      <c r="AV34" s="1157"/>
      <c r="AW34" s="1158">
        <v>1</v>
      </c>
      <c r="AX34" s="1159">
        <v>5</v>
      </c>
      <c r="AY34" s="1160">
        <v>2</v>
      </c>
      <c r="AZ34" s="1160">
        <v>3</v>
      </c>
      <c r="BA34" s="1160"/>
      <c r="BB34" s="1161"/>
      <c r="BC34" s="1162"/>
      <c r="BD34" s="1162"/>
      <c r="BE34" s="1163"/>
    </row>
    <row r="35" spans="1:57" s="29" customFormat="1" ht="49.5" customHeight="1" thickBot="1">
      <c r="A35" s="259"/>
      <c r="B35" s="2653" t="s">
        <v>112</v>
      </c>
      <c r="C35" s="2654"/>
      <c r="D35" s="2654"/>
      <c r="E35" s="2654"/>
      <c r="F35" s="2654"/>
      <c r="G35" s="2654"/>
      <c r="H35" s="2654"/>
      <c r="I35" s="2654"/>
      <c r="J35" s="2654"/>
      <c r="K35" s="2654"/>
      <c r="L35" s="2654"/>
      <c r="M35" s="2654"/>
      <c r="N35" s="2654"/>
      <c r="O35" s="2654"/>
      <c r="P35" s="2654"/>
      <c r="Q35" s="2654"/>
      <c r="R35" s="2654"/>
      <c r="S35" s="2654"/>
      <c r="T35" s="2654"/>
      <c r="U35" s="2654"/>
      <c r="V35" s="2654"/>
      <c r="W35" s="2654"/>
      <c r="X35" s="2654"/>
      <c r="Y35" s="2654"/>
      <c r="Z35" s="2654"/>
      <c r="AA35" s="2654"/>
      <c r="AB35" s="2654"/>
      <c r="AC35" s="2654"/>
      <c r="AD35" s="2654"/>
      <c r="AE35" s="2654"/>
      <c r="AF35" s="2654"/>
      <c r="AG35" s="2654"/>
      <c r="AH35" s="2654"/>
      <c r="AI35" s="2654"/>
      <c r="AJ35" s="2654"/>
      <c r="AK35" s="2654"/>
      <c r="AL35" s="2654"/>
      <c r="AM35" s="2654"/>
      <c r="AN35" s="2654"/>
      <c r="AO35" s="2654"/>
      <c r="AP35" s="2654"/>
      <c r="AQ35" s="2654"/>
      <c r="AR35" s="2654"/>
      <c r="AS35" s="2654"/>
      <c r="AT35" s="2654"/>
      <c r="AU35" s="2654"/>
      <c r="AV35" s="2654"/>
      <c r="AW35" s="2654"/>
      <c r="AX35" s="2654"/>
      <c r="AY35" s="2654"/>
      <c r="AZ35" s="2654"/>
      <c r="BA35" s="2654"/>
      <c r="BB35" s="2654"/>
      <c r="BC35" s="2654"/>
      <c r="BD35" s="2654"/>
      <c r="BE35" s="2655"/>
    </row>
    <row r="36" spans="1:57" s="29" customFormat="1" ht="49.5" customHeight="1" thickBot="1">
      <c r="A36" s="259"/>
      <c r="B36" s="2604" t="s">
        <v>354</v>
      </c>
      <c r="C36" s="2605"/>
      <c r="D36" s="2605"/>
      <c r="E36" s="2605"/>
      <c r="F36" s="2605"/>
      <c r="G36" s="2605"/>
      <c r="H36" s="2605"/>
      <c r="I36" s="2605"/>
      <c r="J36" s="2605"/>
      <c r="K36" s="2605"/>
      <c r="L36" s="2605"/>
      <c r="M36" s="2605"/>
      <c r="N36" s="2605"/>
      <c r="O36" s="2605"/>
      <c r="P36" s="2605"/>
      <c r="Q36" s="2605"/>
      <c r="R36" s="2605"/>
      <c r="S36" s="2605"/>
      <c r="T36" s="2950"/>
      <c r="U36" s="2950"/>
      <c r="V36" s="2950"/>
      <c r="W36" s="2950"/>
      <c r="X36" s="2950"/>
      <c r="Y36" s="2950"/>
      <c r="Z36" s="2950"/>
      <c r="AA36" s="2950"/>
      <c r="AB36" s="2950"/>
      <c r="AC36" s="2950"/>
      <c r="AD36" s="2950"/>
      <c r="AE36" s="2950"/>
      <c r="AF36" s="2950"/>
      <c r="AG36" s="2950"/>
      <c r="AH36" s="2950"/>
      <c r="AI36" s="2950"/>
      <c r="AJ36" s="2950"/>
      <c r="AK36" s="2950"/>
      <c r="AL36" s="2950"/>
      <c r="AM36" s="2950"/>
      <c r="AN36" s="2950"/>
      <c r="AO36" s="2950"/>
      <c r="AP36" s="2950"/>
      <c r="AQ36" s="2950"/>
      <c r="AR36" s="2950"/>
      <c r="AS36" s="2950"/>
      <c r="AT36" s="2950"/>
      <c r="AU36" s="2950"/>
      <c r="AV36" s="2950"/>
      <c r="AW36" s="2950"/>
      <c r="AX36" s="2950"/>
      <c r="AY36" s="2950"/>
      <c r="AZ36" s="2950"/>
      <c r="BA36" s="2950"/>
      <c r="BB36" s="2950"/>
      <c r="BC36" s="2950"/>
      <c r="BD36" s="2950"/>
      <c r="BE36" s="2951"/>
    </row>
    <row r="37" spans="1:57" s="1005" customFormat="1" ht="112.5" customHeight="1">
      <c r="A37" s="1683"/>
      <c r="B37" s="884">
        <v>5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2613" t="s">
        <v>271</v>
      </c>
      <c r="U37" s="2614"/>
      <c r="V37" s="2615"/>
      <c r="W37" s="3422" t="s">
        <v>187</v>
      </c>
      <c r="X37" s="3422"/>
      <c r="Y37" s="3422"/>
      <c r="Z37" s="3422"/>
      <c r="AA37" s="3422"/>
      <c r="AB37" s="3422"/>
      <c r="AC37" s="3435"/>
      <c r="AD37" s="1960"/>
      <c r="AE37" s="830">
        <v>5</v>
      </c>
      <c r="AF37" s="831">
        <v>150</v>
      </c>
      <c r="AG37" s="978">
        <v>72</v>
      </c>
      <c r="AH37" s="810">
        <v>36</v>
      </c>
      <c r="AI37" s="810"/>
      <c r="AJ37" s="810">
        <v>18</v>
      </c>
      <c r="AK37" s="810"/>
      <c r="AL37" s="810">
        <v>18</v>
      </c>
      <c r="AM37" s="810"/>
      <c r="AN37" s="811"/>
      <c r="AO37" s="927">
        <f>AF37-AG37</f>
        <v>78</v>
      </c>
      <c r="AP37" s="834">
        <v>5</v>
      </c>
      <c r="AQ37" s="814"/>
      <c r="AR37" s="814"/>
      <c r="AS37" s="814"/>
      <c r="AT37" s="814"/>
      <c r="AU37" s="814"/>
      <c r="AV37" s="814"/>
      <c r="AW37" s="832"/>
      <c r="AX37" s="813">
        <v>4</v>
      </c>
      <c r="AY37" s="814">
        <v>2</v>
      </c>
      <c r="AZ37" s="814">
        <v>1</v>
      </c>
      <c r="BA37" s="833">
        <v>1</v>
      </c>
      <c r="BB37" s="822"/>
      <c r="BC37" s="823"/>
      <c r="BD37" s="823"/>
      <c r="BE37" s="862"/>
    </row>
    <row r="38" spans="1:57" s="1005" customFormat="1" ht="114.75" customHeight="1">
      <c r="A38" s="1593"/>
      <c r="B38" s="823">
        <v>6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2613" t="s">
        <v>272</v>
      </c>
      <c r="U38" s="2614"/>
      <c r="V38" s="2615"/>
      <c r="W38" s="3434" t="s">
        <v>187</v>
      </c>
      <c r="X38" s="3422"/>
      <c r="Y38" s="3422"/>
      <c r="Z38" s="3422"/>
      <c r="AA38" s="3422"/>
      <c r="AB38" s="3422"/>
      <c r="AC38" s="3435"/>
      <c r="AD38" s="1960"/>
      <c r="AE38" s="830">
        <v>3</v>
      </c>
      <c r="AF38" s="831">
        <f>AE38*30</f>
        <v>90</v>
      </c>
      <c r="AG38" s="978">
        <v>36</v>
      </c>
      <c r="AH38" s="810">
        <v>18</v>
      </c>
      <c r="AI38" s="810"/>
      <c r="AJ38" s="810"/>
      <c r="AK38" s="810"/>
      <c r="AL38" s="810">
        <v>18</v>
      </c>
      <c r="AM38" s="810"/>
      <c r="AN38" s="811"/>
      <c r="AO38" s="927">
        <f>AF38-AG38</f>
        <v>54</v>
      </c>
      <c r="AP38" s="834"/>
      <c r="AQ38" s="814">
        <v>6</v>
      </c>
      <c r="AR38" s="814"/>
      <c r="AS38" s="814"/>
      <c r="AT38" s="814"/>
      <c r="AU38" s="814">
        <v>6</v>
      </c>
      <c r="AV38" s="814"/>
      <c r="AW38" s="832"/>
      <c r="AX38" s="813"/>
      <c r="AY38" s="814"/>
      <c r="AZ38" s="814"/>
      <c r="BA38" s="833"/>
      <c r="BB38" s="822">
        <v>2</v>
      </c>
      <c r="BC38" s="823">
        <v>1</v>
      </c>
      <c r="BD38" s="823"/>
      <c r="BE38" s="862">
        <v>1</v>
      </c>
    </row>
    <row r="39" spans="1:57" s="1005" customFormat="1" ht="111.75" customHeight="1">
      <c r="A39" s="1593"/>
      <c r="B39" s="823">
        <v>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2613" t="s">
        <v>273</v>
      </c>
      <c r="U39" s="2614"/>
      <c r="V39" s="2615"/>
      <c r="W39" s="3422" t="s">
        <v>187</v>
      </c>
      <c r="X39" s="3422"/>
      <c r="Y39" s="3422"/>
      <c r="Z39" s="3422"/>
      <c r="AA39" s="3422"/>
      <c r="AB39" s="3422"/>
      <c r="AC39" s="3435"/>
      <c r="AD39" s="1960"/>
      <c r="AE39" s="830">
        <v>1</v>
      </c>
      <c r="AF39" s="831">
        <f>AE39*30</f>
        <v>30</v>
      </c>
      <c r="AG39" s="978"/>
      <c r="AH39" s="810"/>
      <c r="AI39" s="810"/>
      <c r="AJ39" s="810"/>
      <c r="AK39" s="810"/>
      <c r="AL39" s="810"/>
      <c r="AM39" s="810"/>
      <c r="AN39" s="811"/>
      <c r="AO39" s="1928">
        <v>30</v>
      </c>
      <c r="AP39" s="834"/>
      <c r="AQ39" s="814"/>
      <c r="AR39" s="814"/>
      <c r="AS39" s="814"/>
      <c r="AT39" s="814">
        <v>5</v>
      </c>
      <c r="AU39" s="814"/>
      <c r="AV39" s="814"/>
      <c r="AW39" s="832"/>
      <c r="AX39" s="813" t="s">
        <v>231</v>
      </c>
      <c r="AY39" s="814"/>
      <c r="AZ39" s="814"/>
      <c r="BA39" s="833"/>
      <c r="BB39" s="822"/>
      <c r="BC39" s="823"/>
      <c r="BD39" s="823"/>
      <c r="BE39" s="862"/>
    </row>
    <row r="40" spans="1:57" s="1005" customFormat="1" ht="111.75" customHeight="1">
      <c r="A40" s="1593"/>
      <c r="B40" s="1957">
        <v>8</v>
      </c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3366" t="s">
        <v>252</v>
      </c>
      <c r="U40" s="3367"/>
      <c r="V40" s="3368"/>
      <c r="W40" s="2864" t="s">
        <v>187</v>
      </c>
      <c r="X40" s="2865"/>
      <c r="Y40" s="2865"/>
      <c r="Z40" s="2865"/>
      <c r="AA40" s="2865"/>
      <c r="AB40" s="2865"/>
      <c r="AC40" s="2865"/>
      <c r="AD40" s="2866"/>
      <c r="AE40" s="891">
        <v>3.5</v>
      </c>
      <c r="AF40" s="784">
        <f>AE40*30</f>
        <v>105</v>
      </c>
      <c r="AG40" s="830">
        <f>AH40+AJ40+AL40</f>
        <v>36</v>
      </c>
      <c r="AH40" s="810">
        <v>18</v>
      </c>
      <c r="AI40" s="810"/>
      <c r="AJ40" s="810"/>
      <c r="AK40" s="810"/>
      <c r="AL40" s="811">
        <v>18</v>
      </c>
      <c r="AM40" s="811"/>
      <c r="AN40" s="811"/>
      <c r="AO40" s="1958">
        <f>AF40-AG40</f>
        <v>69</v>
      </c>
      <c r="AP40" s="930"/>
      <c r="AQ40" s="820">
        <v>5</v>
      </c>
      <c r="AR40" s="820"/>
      <c r="AS40" s="814"/>
      <c r="AT40" s="770"/>
      <c r="AU40" s="820">
        <v>5</v>
      </c>
      <c r="AV40" s="820"/>
      <c r="AW40" s="821"/>
      <c r="AX40" s="930">
        <v>2</v>
      </c>
      <c r="AY40" s="836">
        <v>1</v>
      </c>
      <c r="AZ40" s="820"/>
      <c r="BA40" s="837">
        <v>1</v>
      </c>
      <c r="BB40" s="822"/>
      <c r="BC40" s="823"/>
      <c r="BD40" s="823"/>
      <c r="BE40" s="893"/>
    </row>
    <row r="41" spans="1:57" s="1005" customFormat="1" ht="111.75" customHeight="1">
      <c r="A41" s="1593"/>
      <c r="B41" s="822">
        <v>9</v>
      </c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823"/>
      <c r="O41" s="823"/>
      <c r="P41" s="823"/>
      <c r="Q41" s="823"/>
      <c r="R41" s="823"/>
      <c r="S41" s="1959"/>
      <c r="T41" s="3369" t="s">
        <v>255</v>
      </c>
      <c r="U41" s="3138"/>
      <c r="V41" s="3370"/>
      <c r="W41" s="3334" t="s">
        <v>187</v>
      </c>
      <c r="X41" s="3140"/>
      <c r="Y41" s="3140"/>
      <c r="Z41" s="3140"/>
      <c r="AA41" s="3140"/>
      <c r="AB41" s="3140"/>
      <c r="AC41" s="3140"/>
      <c r="AD41" s="3371"/>
      <c r="AE41" s="812">
        <v>3.5</v>
      </c>
      <c r="AF41" s="784">
        <f>AE41*30</f>
        <v>105</v>
      </c>
      <c r="AG41" s="830">
        <f>AH41+AJ41+AL41</f>
        <v>44</v>
      </c>
      <c r="AH41" s="810">
        <v>26</v>
      </c>
      <c r="AI41" s="810"/>
      <c r="AJ41" s="810">
        <v>18</v>
      </c>
      <c r="AK41" s="810"/>
      <c r="AL41" s="810"/>
      <c r="AM41" s="810"/>
      <c r="AN41" s="811"/>
      <c r="AO41" s="812">
        <f>AF41-AG41</f>
        <v>61</v>
      </c>
      <c r="AP41" s="834"/>
      <c r="AQ41" s="814">
        <v>6</v>
      </c>
      <c r="AR41" s="814"/>
      <c r="AS41" s="814"/>
      <c r="AT41" s="814"/>
      <c r="AU41" s="814">
        <v>6</v>
      </c>
      <c r="AV41" s="814"/>
      <c r="AW41" s="833"/>
      <c r="AX41" s="834"/>
      <c r="AY41" s="813"/>
      <c r="AZ41" s="814"/>
      <c r="BA41" s="832"/>
      <c r="BB41" s="822">
        <v>2.5</v>
      </c>
      <c r="BC41" s="823">
        <v>1.5</v>
      </c>
      <c r="BD41" s="823">
        <v>1</v>
      </c>
      <c r="BE41" s="862"/>
    </row>
    <row r="42" spans="1:57" s="1005" customFormat="1" ht="81.75" customHeight="1" thickBot="1">
      <c r="A42" s="1593"/>
      <c r="B42" s="825">
        <v>10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2613" t="s">
        <v>274</v>
      </c>
      <c r="U42" s="2614"/>
      <c r="V42" s="2615"/>
      <c r="W42" s="2864" t="s">
        <v>187</v>
      </c>
      <c r="X42" s="2865"/>
      <c r="Y42" s="2865"/>
      <c r="Z42" s="2865"/>
      <c r="AA42" s="2865"/>
      <c r="AB42" s="2865"/>
      <c r="AC42" s="2865"/>
      <c r="AD42" s="2866"/>
      <c r="AE42" s="922">
        <v>2</v>
      </c>
      <c r="AF42" s="966">
        <v>60</v>
      </c>
      <c r="AG42" s="967">
        <v>36</v>
      </c>
      <c r="AH42" s="896">
        <v>18</v>
      </c>
      <c r="AI42" s="896"/>
      <c r="AJ42" s="896">
        <v>18</v>
      </c>
      <c r="AK42" s="896"/>
      <c r="AL42" s="968"/>
      <c r="AM42" s="968"/>
      <c r="AN42" s="968"/>
      <c r="AO42" s="875">
        <v>24</v>
      </c>
      <c r="AP42" s="984"/>
      <c r="AQ42" s="970">
        <v>6</v>
      </c>
      <c r="AR42" s="970"/>
      <c r="AS42" s="972"/>
      <c r="AT42" s="860"/>
      <c r="AU42" s="970"/>
      <c r="AV42" s="970"/>
      <c r="AW42" s="971"/>
      <c r="AX42" s="969"/>
      <c r="AY42" s="970"/>
      <c r="AZ42" s="970"/>
      <c r="BA42" s="971"/>
      <c r="BB42" s="775">
        <v>2</v>
      </c>
      <c r="BC42" s="776">
        <v>1</v>
      </c>
      <c r="BD42" s="776">
        <v>1</v>
      </c>
      <c r="BE42" s="838"/>
    </row>
    <row r="43" spans="1:57" s="1005" customFormat="1" ht="76.5" customHeight="1">
      <c r="A43" s="1593"/>
      <c r="B43" s="823">
        <v>11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2613" t="s">
        <v>275</v>
      </c>
      <c r="U43" s="2614"/>
      <c r="V43" s="2615"/>
      <c r="W43" s="2864" t="s">
        <v>187</v>
      </c>
      <c r="X43" s="2865"/>
      <c r="Y43" s="2865"/>
      <c r="Z43" s="2865"/>
      <c r="AA43" s="2865"/>
      <c r="AB43" s="2865"/>
      <c r="AC43" s="2865"/>
      <c r="AD43" s="2866"/>
      <c r="AE43" s="835">
        <v>3</v>
      </c>
      <c r="AF43" s="926">
        <v>90</v>
      </c>
      <c r="AG43" s="835">
        <v>36</v>
      </c>
      <c r="AH43" s="782">
        <v>18</v>
      </c>
      <c r="AI43" s="782"/>
      <c r="AJ43" s="782">
        <v>18</v>
      </c>
      <c r="AK43" s="782"/>
      <c r="AL43" s="783"/>
      <c r="AM43" s="783"/>
      <c r="AN43" s="783"/>
      <c r="AO43" s="781">
        <v>54</v>
      </c>
      <c r="AP43" s="836"/>
      <c r="AQ43" s="820">
        <v>6</v>
      </c>
      <c r="AR43" s="820"/>
      <c r="AS43" s="820"/>
      <c r="AT43" s="836"/>
      <c r="AU43" s="820"/>
      <c r="AV43" s="820"/>
      <c r="AW43" s="821"/>
      <c r="AX43" s="930"/>
      <c r="AY43" s="820"/>
      <c r="AZ43" s="820"/>
      <c r="BA43" s="837"/>
      <c r="BB43" s="824">
        <v>2</v>
      </c>
      <c r="BC43" s="825">
        <v>1</v>
      </c>
      <c r="BD43" s="825">
        <v>1</v>
      </c>
      <c r="BE43" s="987"/>
    </row>
    <row r="44" spans="1:57" s="1005" customFormat="1" ht="49.5" customHeight="1">
      <c r="A44" s="1593"/>
      <c r="B44" s="823"/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3345" t="s">
        <v>152</v>
      </c>
      <c r="U44" s="3345"/>
      <c r="V44" s="3345"/>
      <c r="W44" s="3345"/>
      <c r="X44" s="3345"/>
      <c r="Y44" s="3345"/>
      <c r="Z44" s="3345"/>
      <c r="AA44" s="3345"/>
      <c r="AB44" s="3345"/>
      <c r="AC44" s="3345"/>
      <c r="AD44" s="3345"/>
      <c r="AE44" s="817">
        <f>SUM(AE37:AE43)</f>
        <v>21</v>
      </c>
      <c r="AF44" s="817">
        <f>SUM(AF37:AF43)</f>
        <v>630</v>
      </c>
      <c r="AG44" s="817">
        <f>SUM(AG37:AG43)</f>
        <v>260</v>
      </c>
      <c r="AH44" s="817">
        <f>SUM(AH37:AH43)</f>
        <v>134</v>
      </c>
      <c r="AI44" s="817"/>
      <c r="AJ44" s="817">
        <f>SUM(AJ37:AJ43)</f>
        <v>72</v>
      </c>
      <c r="AK44" s="817"/>
      <c r="AL44" s="817">
        <f>SUM(AL37:AL43)</f>
        <v>54</v>
      </c>
      <c r="AM44" s="817"/>
      <c r="AN44" s="817"/>
      <c r="AO44" s="817">
        <f>SUM(AO37:AO43)</f>
        <v>370</v>
      </c>
      <c r="AP44" s="818">
        <v>1</v>
      </c>
      <c r="AQ44" s="818">
        <v>5</v>
      </c>
      <c r="AR44" s="818"/>
      <c r="AS44" s="818"/>
      <c r="AT44" s="818">
        <v>1</v>
      </c>
      <c r="AU44" s="818">
        <v>3</v>
      </c>
      <c r="AV44" s="818"/>
      <c r="AW44" s="818"/>
      <c r="AX44" s="818">
        <f aca="true" t="shared" si="1" ref="AX44:BE44">SUM(AX37:AX43)</f>
        <v>6</v>
      </c>
      <c r="AY44" s="818">
        <f t="shared" si="1"/>
        <v>3</v>
      </c>
      <c r="AZ44" s="818">
        <f t="shared" si="1"/>
        <v>1</v>
      </c>
      <c r="BA44" s="818">
        <f t="shared" si="1"/>
        <v>2</v>
      </c>
      <c r="BB44" s="1167">
        <f>BB38+BB41+BB42+BB43</f>
        <v>8.5</v>
      </c>
      <c r="BC44" s="1167">
        <f t="shared" si="1"/>
        <v>4.5</v>
      </c>
      <c r="BD44" s="1167">
        <f t="shared" si="1"/>
        <v>3</v>
      </c>
      <c r="BE44" s="1168">
        <f t="shared" si="1"/>
        <v>1</v>
      </c>
    </row>
    <row r="45" spans="1:73" s="1005" customFormat="1" ht="49.5" customHeight="1" thickBot="1">
      <c r="A45" s="1683"/>
      <c r="B45" s="894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3346" t="s">
        <v>116</v>
      </c>
      <c r="U45" s="3347"/>
      <c r="V45" s="3347"/>
      <c r="W45" s="3347"/>
      <c r="X45" s="3347"/>
      <c r="Y45" s="3347"/>
      <c r="Z45" s="3347"/>
      <c r="AA45" s="3347"/>
      <c r="AB45" s="3347"/>
      <c r="AC45" s="3347"/>
      <c r="AD45" s="3348"/>
      <c r="AE45" s="3347"/>
      <c r="AF45" s="3347"/>
      <c r="AG45" s="3347"/>
      <c r="AH45" s="3347"/>
      <c r="AI45" s="3347"/>
      <c r="AJ45" s="3347"/>
      <c r="AK45" s="3347"/>
      <c r="AL45" s="3347"/>
      <c r="AM45" s="3347"/>
      <c r="AN45" s="3347"/>
      <c r="AO45" s="3347"/>
      <c r="AP45" s="3347"/>
      <c r="AQ45" s="3347"/>
      <c r="AR45" s="3347"/>
      <c r="AS45" s="3347"/>
      <c r="AT45" s="3347"/>
      <c r="AU45" s="3347"/>
      <c r="AV45" s="3347"/>
      <c r="AW45" s="3347"/>
      <c r="AX45" s="3347"/>
      <c r="AY45" s="3347"/>
      <c r="AZ45" s="3347"/>
      <c r="BA45" s="3347"/>
      <c r="BB45" s="3347"/>
      <c r="BC45" s="3347"/>
      <c r="BD45" s="3347"/>
      <c r="BE45" s="3349"/>
      <c r="BF45" s="1580"/>
      <c r="BG45" s="1580"/>
      <c r="BH45" s="1580"/>
      <c r="BI45" s="1580"/>
      <c r="BJ45" s="1580"/>
      <c r="BK45" s="1580"/>
      <c r="BL45" s="1580"/>
      <c r="BM45" s="1580"/>
      <c r="BN45" s="1580"/>
      <c r="BO45" s="1580"/>
      <c r="BP45" s="1580"/>
      <c r="BQ45" s="1580"/>
      <c r="BR45" s="1580"/>
      <c r="BS45" s="1580"/>
      <c r="BT45" s="1580"/>
      <c r="BU45" s="1580"/>
    </row>
    <row r="46" spans="1:57" s="29" customFormat="1" ht="84.75" customHeight="1">
      <c r="A46" s="505"/>
      <c r="B46" s="823">
        <v>12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3350" t="s">
        <v>387</v>
      </c>
      <c r="U46" s="3351"/>
      <c r="V46" s="3352"/>
      <c r="W46" s="3353" t="s">
        <v>187</v>
      </c>
      <c r="X46" s="3354"/>
      <c r="Y46" s="3354"/>
      <c r="Z46" s="3354"/>
      <c r="AA46" s="3354"/>
      <c r="AB46" s="3354"/>
      <c r="AC46" s="3354"/>
      <c r="AD46" s="3355"/>
      <c r="AE46" s="769">
        <v>5</v>
      </c>
      <c r="AF46" s="985">
        <v>150</v>
      </c>
      <c r="AG46" s="973">
        <v>72</v>
      </c>
      <c r="AH46" s="954">
        <v>18</v>
      </c>
      <c r="AI46" s="954"/>
      <c r="AJ46" s="954"/>
      <c r="AK46" s="954"/>
      <c r="AL46" s="955">
        <v>54</v>
      </c>
      <c r="AM46" s="955"/>
      <c r="AN46" s="955"/>
      <c r="AO46" s="769">
        <v>78</v>
      </c>
      <c r="AP46" s="940"/>
      <c r="AQ46" s="939">
        <v>5</v>
      </c>
      <c r="AR46" s="939"/>
      <c r="AS46" s="939"/>
      <c r="AT46" s="940"/>
      <c r="AU46" s="939"/>
      <c r="AV46" s="939"/>
      <c r="AW46" s="942"/>
      <c r="AX46" s="938">
        <v>4</v>
      </c>
      <c r="AY46" s="939">
        <v>1</v>
      </c>
      <c r="AZ46" s="939"/>
      <c r="BA46" s="942">
        <v>3</v>
      </c>
      <c r="BB46" s="943"/>
      <c r="BC46" s="944"/>
      <c r="BD46" s="944"/>
      <c r="BE46" s="991"/>
    </row>
    <row r="47" spans="1:57" s="29" customFormat="1" ht="89.25" customHeight="1">
      <c r="A47" s="505"/>
      <c r="B47" s="823">
        <v>13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2624" t="s">
        <v>388</v>
      </c>
      <c r="U47" s="2625"/>
      <c r="V47" s="2626"/>
      <c r="W47" s="3357" t="s">
        <v>187</v>
      </c>
      <c r="X47" s="3358"/>
      <c r="Y47" s="3358"/>
      <c r="Z47" s="3358"/>
      <c r="AA47" s="3358"/>
      <c r="AB47" s="3358"/>
      <c r="AC47" s="3358"/>
      <c r="AD47" s="3359"/>
      <c r="AE47" s="784">
        <v>4</v>
      </c>
      <c r="AF47" s="926">
        <v>120</v>
      </c>
      <c r="AG47" s="959">
        <v>54</v>
      </c>
      <c r="AH47" s="782">
        <v>18</v>
      </c>
      <c r="AI47" s="767"/>
      <c r="AJ47" s="782"/>
      <c r="AK47" s="767"/>
      <c r="AL47" s="783">
        <v>36</v>
      </c>
      <c r="AM47" s="768"/>
      <c r="AN47" s="768"/>
      <c r="AO47" s="784">
        <v>66</v>
      </c>
      <c r="AP47" s="836"/>
      <c r="AQ47" s="820">
        <v>6</v>
      </c>
      <c r="AR47" s="820"/>
      <c r="AS47" s="820"/>
      <c r="AT47" s="836"/>
      <c r="AU47" s="820"/>
      <c r="AV47" s="820"/>
      <c r="AW47" s="821"/>
      <c r="AX47" s="930"/>
      <c r="AY47" s="820"/>
      <c r="AZ47" s="820"/>
      <c r="BA47" s="821"/>
      <c r="BB47" s="824">
        <v>3</v>
      </c>
      <c r="BC47" s="825">
        <v>1</v>
      </c>
      <c r="BD47" s="825"/>
      <c r="BE47" s="992">
        <v>2</v>
      </c>
    </row>
    <row r="48" spans="1:57" s="29" customFormat="1" ht="151.5" customHeight="1" thickBot="1">
      <c r="A48" s="505"/>
      <c r="B48" s="823">
        <v>14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2931" t="s">
        <v>389</v>
      </c>
      <c r="U48" s="2932"/>
      <c r="V48" s="3430"/>
      <c r="W48" s="3431" t="s">
        <v>187</v>
      </c>
      <c r="X48" s="3431"/>
      <c r="Y48" s="3431"/>
      <c r="Z48" s="3431"/>
      <c r="AA48" s="3431"/>
      <c r="AB48" s="3431"/>
      <c r="AC48" s="3431"/>
      <c r="AD48" s="3432"/>
      <c r="AE48" s="891">
        <v>4.5</v>
      </c>
      <c r="AF48" s="993">
        <v>135</v>
      </c>
      <c r="AG48" s="994">
        <v>54</v>
      </c>
      <c r="AH48" s="767">
        <v>36</v>
      </c>
      <c r="AI48" s="897"/>
      <c r="AJ48" s="767">
        <v>18</v>
      </c>
      <c r="AK48" s="897"/>
      <c r="AL48" s="768"/>
      <c r="AM48" s="898"/>
      <c r="AN48" s="898"/>
      <c r="AO48" s="891">
        <v>81</v>
      </c>
      <c r="AP48" s="770">
        <v>5</v>
      </c>
      <c r="AQ48" s="771"/>
      <c r="AR48" s="771"/>
      <c r="AS48" s="771"/>
      <c r="AT48" s="770"/>
      <c r="AU48" s="771"/>
      <c r="AV48" s="771"/>
      <c r="AW48" s="773"/>
      <c r="AX48" s="774">
        <v>3</v>
      </c>
      <c r="AY48" s="771">
        <v>2</v>
      </c>
      <c r="AZ48" s="771">
        <v>1</v>
      </c>
      <c r="BA48" s="773"/>
      <c r="BB48" s="923"/>
      <c r="BC48" s="924"/>
      <c r="BD48" s="924"/>
      <c r="BE48" s="995"/>
    </row>
    <row r="49" spans="1:57" s="29" customFormat="1" ht="151.5" customHeight="1">
      <c r="A49" s="505"/>
      <c r="B49" s="823">
        <v>15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3138" t="s">
        <v>390</v>
      </c>
      <c r="U49" s="3138"/>
      <c r="V49" s="3138"/>
      <c r="W49" s="3433" t="s">
        <v>187</v>
      </c>
      <c r="X49" s="3433"/>
      <c r="Y49" s="3433"/>
      <c r="Z49" s="3433"/>
      <c r="AA49" s="3433"/>
      <c r="AB49" s="3433"/>
      <c r="AC49" s="3433"/>
      <c r="AD49" s="1146"/>
      <c r="AE49" s="810">
        <v>4</v>
      </c>
      <c r="AF49" s="1116">
        <v>120</v>
      </c>
      <c r="AG49" s="810">
        <v>72</v>
      </c>
      <c r="AH49" s="810">
        <v>36</v>
      </c>
      <c r="AI49" s="810"/>
      <c r="AJ49" s="810">
        <v>18</v>
      </c>
      <c r="AK49" s="810"/>
      <c r="AL49" s="811">
        <v>18</v>
      </c>
      <c r="AM49" s="811"/>
      <c r="AN49" s="811"/>
      <c r="AO49" s="812">
        <v>48</v>
      </c>
      <c r="AP49" s="813"/>
      <c r="AQ49" s="814">
        <v>5</v>
      </c>
      <c r="AR49" s="814"/>
      <c r="AS49" s="814"/>
      <c r="AT49" s="813"/>
      <c r="AU49" s="814"/>
      <c r="AV49" s="814"/>
      <c r="AW49" s="833"/>
      <c r="AX49" s="834">
        <v>4</v>
      </c>
      <c r="AY49" s="814">
        <v>2</v>
      </c>
      <c r="AZ49" s="814">
        <v>1</v>
      </c>
      <c r="BA49" s="833">
        <v>1</v>
      </c>
      <c r="BB49" s="822"/>
      <c r="BC49" s="823"/>
      <c r="BD49" s="823"/>
      <c r="BE49" s="1127"/>
    </row>
    <row r="50" spans="1:57" s="29" customFormat="1" ht="151.5" customHeight="1">
      <c r="A50" s="505"/>
      <c r="B50" s="827">
        <v>16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3138" t="s">
        <v>391</v>
      </c>
      <c r="U50" s="2938"/>
      <c r="V50" s="2938"/>
      <c r="W50" s="3421" t="s">
        <v>187</v>
      </c>
      <c r="X50" s="3421"/>
      <c r="Y50" s="3421"/>
      <c r="Z50" s="3421"/>
      <c r="AA50" s="3421"/>
      <c r="AB50" s="3421"/>
      <c r="AC50" s="3421"/>
      <c r="AD50" s="1147"/>
      <c r="AE50" s="811">
        <v>3</v>
      </c>
      <c r="AF50" s="810">
        <v>90</v>
      </c>
      <c r="AG50" s="978">
        <v>54</v>
      </c>
      <c r="AH50" s="810">
        <v>36</v>
      </c>
      <c r="AI50" s="810"/>
      <c r="AJ50" s="810">
        <v>18</v>
      </c>
      <c r="AK50" s="810"/>
      <c r="AL50" s="811"/>
      <c r="AM50" s="811"/>
      <c r="AN50" s="811"/>
      <c r="AO50" s="812">
        <v>36</v>
      </c>
      <c r="AP50" s="813"/>
      <c r="AQ50" s="814">
        <v>6</v>
      </c>
      <c r="AR50" s="814"/>
      <c r="AS50" s="814"/>
      <c r="AT50" s="813"/>
      <c r="AU50" s="814"/>
      <c r="AV50" s="814"/>
      <c r="AW50" s="833"/>
      <c r="AX50" s="834"/>
      <c r="AY50" s="814"/>
      <c r="AZ50" s="814"/>
      <c r="BA50" s="833"/>
      <c r="BB50" s="822">
        <v>3</v>
      </c>
      <c r="BC50" s="823">
        <v>2</v>
      </c>
      <c r="BD50" s="823">
        <v>1</v>
      </c>
      <c r="BE50" s="1127"/>
    </row>
    <row r="51" spans="1:57" s="1005" customFormat="1" ht="151.5" customHeight="1">
      <c r="A51" s="1593"/>
      <c r="B51" s="827">
        <v>17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3138" t="s">
        <v>392</v>
      </c>
      <c r="U51" s="2938"/>
      <c r="V51" s="2938"/>
      <c r="W51" s="3422" t="s">
        <v>276</v>
      </c>
      <c r="X51" s="3422"/>
      <c r="Y51" s="3422"/>
      <c r="Z51" s="3422"/>
      <c r="AA51" s="3422"/>
      <c r="AB51" s="3422"/>
      <c r="AC51" s="3422"/>
      <c r="AD51" s="1147"/>
      <c r="AE51" s="810">
        <v>3</v>
      </c>
      <c r="AF51" s="810">
        <v>90</v>
      </c>
      <c r="AG51" s="810"/>
      <c r="AH51" s="810"/>
      <c r="AI51" s="810"/>
      <c r="AJ51" s="810"/>
      <c r="AK51" s="810"/>
      <c r="AL51" s="811"/>
      <c r="AM51" s="811"/>
      <c r="AN51" s="831"/>
      <c r="AO51" s="830">
        <v>90</v>
      </c>
      <c r="AP51" s="813"/>
      <c r="AQ51" s="814" t="s">
        <v>355</v>
      </c>
      <c r="AR51" s="814"/>
      <c r="AS51" s="832"/>
      <c r="AT51" s="813"/>
      <c r="AU51" s="814"/>
      <c r="AV51" s="814"/>
      <c r="AW51" s="833"/>
      <c r="AX51" s="834" t="s">
        <v>231</v>
      </c>
      <c r="AY51" s="814"/>
      <c r="AZ51" s="814"/>
      <c r="BA51" s="833"/>
      <c r="BB51" s="822"/>
      <c r="BC51" s="823"/>
      <c r="BD51" s="823"/>
      <c r="BE51" s="862"/>
    </row>
    <row r="52" spans="1:57" s="29" customFormat="1" ht="49.5" customHeight="1" thickBot="1">
      <c r="A52" s="505"/>
      <c r="B52" s="823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1148"/>
      <c r="P52" s="1148"/>
      <c r="Q52" s="1148"/>
      <c r="R52" s="1148"/>
      <c r="S52" s="1148"/>
      <c r="T52" s="3423" t="s">
        <v>277</v>
      </c>
      <c r="U52" s="3424"/>
      <c r="V52" s="3424"/>
      <c r="W52" s="3424"/>
      <c r="X52" s="3424"/>
      <c r="Y52" s="3424"/>
      <c r="Z52" s="3424"/>
      <c r="AA52" s="3424"/>
      <c r="AB52" s="3424"/>
      <c r="AC52" s="3424"/>
      <c r="AD52" s="3425"/>
      <c r="AE52" s="782">
        <f>SUM(AE45:AE51)</f>
        <v>23.5</v>
      </c>
      <c r="AF52" s="782">
        <f>SUM(AF45:AF51)</f>
        <v>705</v>
      </c>
      <c r="AG52" s="782">
        <f>SUM(AG45:AG51)</f>
        <v>306</v>
      </c>
      <c r="AH52" s="782">
        <f>SUM(AH45:AH51)</f>
        <v>144</v>
      </c>
      <c r="AI52" s="782"/>
      <c r="AJ52" s="782">
        <f>SUM(AJ45:AJ51)</f>
        <v>54</v>
      </c>
      <c r="AK52" s="782"/>
      <c r="AL52" s="783">
        <f>SUM(AL45:AL51)</f>
        <v>108</v>
      </c>
      <c r="AM52" s="783"/>
      <c r="AN52" s="781"/>
      <c r="AO52" s="835">
        <f>SUM(AO45:AO51)</f>
        <v>399</v>
      </c>
      <c r="AP52" s="836">
        <v>1</v>
      </c>
      <c r="AQ52" s="820" t="s">
        <v>356</v>
      </c>
      <c r="AR52" s="820"/>
      <c r="AS52" s="837"/>
      <c r="AT52" s="836"/>
      <c r="AU52" s="820"/>
      <c r="AV52" s="820"/>
      <c r="AW52" s="821"/>
      <c r="AX52" s="834">
        <f aca="true" t="shared" si="2" ref="AX52:BE52">SUM(AX45:AX51)</f>
        <v>11</v>
      </c>
      <c r="AY52" s="814">
        <f t="shared" si="2"/>
        <v>5</v>
      </c>
      <c r="AZ52" s="814">
        <f t="shared" si="2"/>
        <v>2</v>
      </c>
      <c r="BA52" s="832">
        <f t="shared" si="2"/>
        <v>4</v>
      </c>
      <c r="BB52" s="775">
        <f t="shared" si="2"/>
        <v>6</v>
      </c>
      <c r="BC52" s="776">
        <f t="shared" si="2"/>
        <v>3</v>
      </c>
      <c r="BD52" s="776">
        <f t="shared" si="2"/>
        <v>1</v>
      </c>
      <c r="BE52" s="777">
        <f t="shared" si="2"/>
        <v>2</v>
      </c>
    </row>
    <row r="53" spans="1:57" s="29" customFormat="1" ht="49.5" customHeight="1" thickBot="1">
      <c r="A53" s="505"/>
      <c r="B53" s="3426" t="s">
        <v>114</v>
      </c>
      <c r="C53" s="3427"/>
      <c r="D53" s="3427"/>
      <c r="E53" s="3427"/>
      <c r="F53" s="3427"/>
      <c r="G53" s="3427"/>
      <c r="H53" s="3427"/>
      <c r="I53" s="3427"/>
      <c r="J53" s="3427"/>
      <c r="K53" s="3427"/>
      <c r="L53" s="3427"/>
      <c r="M53" s="3427"/>
      <c r="N53" s="3427"/>
      <c r="O53" s="3427"/>
      <c r="P53" s="3427"/>
      <c r="Q53" s="3427"/>
      <c r="R53" s="3427"/>
      <c r="S53" s="3427"/>
      <c r="T53" s="3428"/>
      <c r="U53" s="3428"/>
      <c r="V53" s="3428"/>
      <c r="W53" s="3428"/>
      <c r="X53" s="3428"/>
      <c r="Y53" s="3428"/>
      <c r="Z53" s="3428"/>
      <c r="AA53" s="3428"/>
      <c r="AB53" s="3428"/>
      <c r="AC53" s="3428"/>
      <c r="AD53" s="3429"/>
      <c r="AE53" s="782">
        <f>AE44+AE52</f>
        <v>44.5</v>
      </c>
      <c r="AF53" s="782">
        <f>AF44+AF52</f>
        <v>1335</v>
      </c>
      <c r="AG53" s="782">
        <f>AG44+AG52</f>
        <v>566</v>
      </c>
      <c r="AH53" s="782">
        <f>AH44+AH52</f>
        <v>278</v>
      </c>
      <c r="AI53" s="782"/>
      <c r="AJ53" s="782">
        <f>AJ44+AJ52</f>
        <v>126</v>
      </c>
      <c r="AK53" s="782"/>
      <c r="AL53" s="783">
        <f>AL44+AL52</f>
        <v>162</v>
      </c>
      <c r="AM53" s="783"/>
      <c r="AN53" s="781"/>
      <c r="AO53" s="835">
        <f>AO44+AO52</f>
        <v>769</v>
      </c>
      <c r="AP53" s="836">
        <v>2</v>
      </c>
      <c r="AQ53" s="820" t="s">
        <v>357</v>
      </c>
      <c r="AR53" s="820"/>
      <c r="AS53" s="837"/>
      <c r="AT53" s="836">
        <v>1</v>
      </c>
      <c r="AU53" s="820">
        <v>3</v>
      </c>
      <c r="AV53" s="820"/>
      <c r="AW53" s="821"/>
      <c r="AX53" s="774">
        <f>AX44+AX52</f>
        <v>17</v>
      </c>
      <c r="AY53" s="771">
        <v>8</v>
      </c>
      <c r="AZ53" s="771">
        <v>4</v>
      </c>
      <c r="BA53" s="773">
        <v>5</v>
      </c>
      <c r="BB53" s="775">
        <f>BB44+BB52</f>
        <v>14.5</v>
      </c>
      <c r="BC53" s="776">
        <f>BC44+BC52</f>
        <v>7.5</v>
      </c>
      <c r="BD53" s="776">
        <f>BD52+BD44</f>
        <v>4</v>
      </c>
      <c r="BE53" s="777">
        <f>BE52+BE44</f>
        <v>3</v>
      </c>
    </row>
    <row r="54" spans="2:57" s="29" customFormat="1" ht="49.5" customHeight="1" thickBot="1">
      <c r="B54" s="3415" t="s">
        <v>106</v>
      </c>
      <c r="C54" s="3416"/>
      <c r="D54" s="3416"/>
      <c r="E54" s="3416"/>
      <c r="F54" s="3416"/>
      <c r="G54" s="3416"/>
      <c r="H54" s="3416"/>
      <c r="I54" s="3416"/>
      <c r="J54" s="3416"/>
      <c r="K54" s="3416"/>
      <c r="L54" s="3416"/>
      <c r="M54" s="3416"/>
      <c r="N54" s="3416"/>
      <c r="O54" s="3416"/>
      <c r="P54" s="3416"/>
      <c r="Q54" s="3416"/>
      <c r="R54" s="3416"/>
      <c r="S54" s="3416"/>
      <c r="T54" s="3416"/>
      <c r="U54" s="3416"/>
      <c r="V54" s="3416"/>
      <c r="W54" s="3416"/>
      <c r="X54" s="3416"/>
      <c r="Y54" s="3416"/>
      <c r="Z54" s="3416"/>
      <c r="AA54" s="3416"/>
      <c r="AB54" s="3416"/>
      <c r="AC54" s="3416"/>
      <c r="AD54" s="3416"/>
      <c r="AE54" s="840">
        <f>AE34+AE53</f>
        <v>63.5</v>
      </c>
      <c r="AF54" s="840">
        <f>AF34+AF53</f>
        <v>1905</v>
      </c>
      <c r="AG54" s="840">
        <f>AG34+AG53</f>
        <v>656</v>
      </c>
      <c r="AH54" s="840">
        <f>AH34+AH53</f>
        <v>314</v>
      </c>
      <c r="AI54" s="840"/>
      <c r="AJ54" s="840">
        <f>AJ34+AJ53</f>
        <v>180</v>
      </c>
      <c r="AK54" s="840"/>
      <c r="AL54" s="841">
        <f>AL34+AL53</f>
        <v>162</v>
      </c>
      <c r="AM54" s="841"/>
      <c r="AN54" s="842"/>
      <c r="AO54" s="839">
        <f>AO34+AO53</f>
        <v>1249</v>
      </c>
      <c r="AP54" s="844">
        <v>3</v>
      </c>
      <c r="AQ54" s="845" t="s">
        <v>358</v>
      </c>
      <c r="AR54" s="845"/>
      <c r="AS54" s="846"/>
      <c r="AT54" s="844">
        <v>1</v>
      </c>
      <c r="AU54" s="845">
        <v>3</v>
      </c>
      <c r="AV54" s="845"/>
      <c r="AW54" s="847">
        <v>1</v>
      </c>
      <c r="AX54" s="839">
        <f>AX34+AX53</f>
        <v>22</v>
      </c>
      <c r="AY54" s="840">
        <v>10</v>
      </c>
      <c r="AZ54" s="840">
        <v>8</v>
      </c>
      <c r="BA54" s="841">
        <v>5</v>
      </c>
      <c r="BB54" s="848">
        <v>14.5</v>
      </c>
      <c r="BC54" s="849">
        <v>7.5</v>
      </c>
      <c r="BD54" s="849">
        <v>4</v>
      </c>
      <c r="BE54" s="881">
        <v>3</v>
      </c>
    </row>
    <row r="55" spans="2:57" s="29" customFormat="1" ht="39.75" customHeight="1">
      <c r="B55" s="2674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2676"/>
      <c r="V55" s="2676"/>
      <c r="W55" s="997"/>
      <c r="X55" s="997"/>
      <c r="Y55" s="998"/>
      <c r="Z55" s="998"/>
      <c r="AA55" s="999"/>
      <c r="AB55" s="3146" t="s">
        <v>33</v>
      </c>
      <c r="AC55" s="3147"/>
      <c r="AD55" s="3147"/>
      <c r="AE55" s="3417" t="s">
        <v>34</v>
      </c>
      <c r="AF55" s="2688"/>
      <c r="AG55" s="2688"/>
      <c r="AH55" s="2688"/>
      <c r="AI55" s="2688"/>
      <c r="AJ55" s="2688"/>
      <c r="AK55" s="2688"/>
      <c r="AL55" s="2688"/>
      <c r="AM55" s="2688"/>
      <c r="AN55" s="2688"/>
      <c r="AO55" s="3418"/>
      <c r="AP55" s="1164">
        <v>3</v>
      </c>
      <c r="AQ55" s="1119"/>
      <c r="AR55" s="1119"/>
      <c r="AS55" s="1120"/>
      <c r="AT55" s="1118"/>
      <c r="AU55" s="1119"/>
      <c r="AV55" s="1119"/>
      <c r="AW55" s="1120"/>
      <c r="AX55" s="1118">
        <v>3</v>
      </c>
      <c r="AY55" s="1119"/>
      <c r="AZ55" s="1119"/>
      <c r="BA55" s="1121"/>
      <c r="BB55" s="943"/>
      <c r="BC55" s="944"/>
      <c r="BD55" s="1122"/>
      <c r="BE55" s="986"/>
    </row>
    <row r="56" spans="2:57" s="29" customFormat="1" ht="39.75" customHeight="1">
      <c r="B56" s="3145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3156"/>
      <c r="V56" s="3156"/>
      <c r="W56" s="997"/>
      <c r="X56" s="997"/>
      <c r="Y56" s="998"/>
      <c r="Z56" s="998"/>
      <c r="AA56" s="998"/>
      <c r="AB56" s="3149"/>
      <c r="AC56" s="3150"/>
      <c r="AD56" s="3150"/>
      <c r="AE56" s="3413" t="s">
        <v>35</v>
      </c>
      <c r="AF56" s="2692"/>
      <c r="AG56" s="2692"/>
      <c r="AH56" s="2692"/>
      <c r="AI56" s="2692"/>
      <c r="AJ56" s="2692"/>
      <c r="AK56" s="2692"/>
      <c r="AL56" s="2692"/>
      <c r="AM56" s="2692"/>
      <c r="AN56" s="2692"/>
      <c r="AO56" s="3414"/>
      <c r="AP56" s="1165"/>
      <c r="AQ56" s="1961" t="s">
        <v>358</v>
      </c>
      <c r="AR56" s="1124"/>
      <c r="AS56" s="1125"/>
      <c r="AT56" s="1123"/>
      <c r="AU56" s="1124"/>
      <c r="AV56" s="1124"/>
      <c r="AW56" s="1125"/>
      <c r="AX56" s="1123"/>
      <c r="AY56" s="1961" t="s">
        <v>359</v>
      </c>
      <c r="AZ56" s="1124"/>
      <c r="BA56" s="1126"/>
      <c r="BB56" s="822"/>
      <c r="BC56" s="1167">
        <v>7</v>
      </c>
      <c r="BD56" s="1127"/>
      <c r="BE56" s="893"/>
    </row>
    <row r="57" spans="2:57" s="29" customFormat="1" ht="39.75" customHeight="1">
      <c r="B57" s="3145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3156"/>
      <c r="V57" s="3156"/>
      <c r="W57" s="997"/>
      <c r="X57" s="997"/>
      <c r="Y57" s="998"/>
      <c r="Z57" s="998"/>
      <c r="AA57" s="998"/>
      <c r="AB57" s="3149"/>
      <c r="AC57" s="3150"/>
      <c r="AD57" s="3150"/>
      <c r="AE57" s="3419" t="s">
        <v>36</v>
      </c>
      <c r="AF57" s="2695"/>
      <c r="AG57" s="2695"/>
      <c r="AH57" s="2695"/>
      <c r="AI57" s="2695"/>
      <c r="AJ57" s="2695"/>
      <c r="AK57" s="2695"/>
      <c r="AL57" s="2695"/>
      <c r="AM57" s="2695"/>
      <c r="AN57" s="2695"/>
      <c r="AO57" s="3420"/>
      <c r="AP57" s="1165"/>
      <c r="AQ57" s="1124"/>
      <c r="AR57" s="1124">
        <v>0</v>
      </c>
      <c r="AS57" s="1125"/>
      <c r="AT57" s="1123"/>
      <c r="AU57" s="1124"/>
      <c r="AV57" s="1124"/>
      <c r="AW57" s="1125"/>
      <c r="AX57" s="1123"/>
      <c r="AY57" s="1124"/>
      <c r="AZ57" s="1124"/>
      <c r="BA57" s="1126"/>
      <c r="BB57" s="822"/>
      <c r="BC57" s="823"/>
      <c r="BD57" s="823"/>
      <c r="BE57" s="893"/>
    </row>
    <row r="58" spans="2:57" s="29" customFormat="1" ht="39.75" customHeight="1">
      <c r="B58" s="3145"/>
      <c r="C58" s="996"/>
      <c r="D58" s="996"/>
      <c r="E58" s="996"/>
      <c r="F58" s="996"/>
      <c r="G58" s="996"/>
      <c r="H58" s="996"/>
      <c r="I58" s="996"/>
      <c r="J58" s="996"/>
      <c r="K58" s="996"/>
      <c r="L58" s="996"/>
      <c r="M58" s="996"/>
      <c r="N58" s="996"/>
      <c r="O58" s="996"/>
      <c r="P58" s="996"/>
      <c r="Q58" s="996"/>
      <c r="R58" s="996"/>
      <c r="S58" s="996"/>
      <c r="T58" s="1000" t="s">
        <v>37</v>
      </c>
      <c r="U58" s="3157"/>
      <c r="V58" s="3157"/>
      <c r="W58" s="997"/>
      <c r="X58" s="997"/>
      <c r="Y58" s="998"/>
      <c r="Z58" s="998"/>
      <c r="AA58" s="998"/>
      <c r="AB58" s="3149"/>
      <c r="AC58" s="3150"/>
      <c r="AD58" s="3150"/>
      <c r="AE58" s="3413" t="s">
        <v>38</v>
      </c>
      <c r="AF58" s="2692"/>
      <c r="AG58" s="2692"/>
      <c r="AH58" s="2692"/>
      <c r="AI58" s="2692"/>
      <c r="AJ58" s="2692"/>
      <c r="AK58" s="2692"/>
      <c r="AL58" s="2692"/>
      <c r="AM58" s="2692"/>
      <c r="AN58" s="2692"/>
      <c r="AO58" s="3414"/>
      <c r="AP58" s="1165"/>
      <c r="AQ58" s="1124"/>
      <c r="AR58" s="1124"/>
      <c r="AS58" s="1125">
        <v>0</v>
      </c>
      <c r="AT58" s="1123"/>
      <c r="AU58" s="1124"/>
      <c r="AV58" s="1124"/>
      <c r="AW58" s="1125"/>
      <c r="AX58" s="1123"/>
      <c r="AY58" s="1124"/>
      <c r="AZ58" s="1124"/>
      <c r="BA58" s="1126"/>
      <c r="BB58" s="822"/>
      <c r="BC58" s="823"/>
      <c r="BD58" s="1127"/>
      <c r="BE58" s="893"/>
    </row>
    <row r="59" spans="2:57" s="29" customFormat="1" ht="39.75" customHeight="1">
      <c r="B59" s="3145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3155" t="s">
        <v>80</v>
      </c>
      <c r="U59" s="3155"/>
      <c r="V59" s="1001"/>
      <c r="W59" s="997"/>
      <c r="X59" s="997"/>
      <c r="Y59" s="1002"/>
      <c r="Z59" s="1002"/>
      <c r="AA59" s="1002"/>
      <c r="AB59" s="3149"/>
      <c r="AC59" s="3150"/>
      <c r="AD59" s="3150"/>
      <c r="AE59" s="3413" t="s">
        <v>39</v>
      </c>
      <c r="AF59" s="2692"/>
      <c r="AG59" s="2692"/>
      <c r="AH59" s="2692"/>
      <c r="AI59" s="2692"/>
      <c r="AJ59" s="2692"/>
      <c r="AK59" s="2692"/>
      <c r="AL59" s="2692"/>
      <c r="AM59" s="2692"/>
      <c r="AN59" s="2692"/>
      <c r="AO59" s="3414"/>
      <c r="AP59" s="1165"/>
      <c r="AQ59" s="1124"/>
      <c r="AR59" s="1124"/>
      <c r="AS59" s="1125"/>
      <c r="AT59" s="1123">
        <v>1</v>
      </c>
      <c r="AU59" s="1124"/>
      <c r="AV59" s="1124"/>
      <c r="AW59" s="1125"/>
      <c r="AX59" s="1123"/>
      <c r="AY59" s="1124"/>
      <c r="AZ59" s="1124"/>
      <c r="BA59" s="1126">
        <v>1</v>
      </c>
      <c r="BB59" s="822"/>
      <c r="BC59" s="823"/>
      <c r="BD59" s="828"/>
      <c r="BE59" s="893"/>
    </row>
    <row r="60" spans="2:57" s="29" customFormat="1" ht="39.75" customHeight="1">
      <c r="B60" s="3145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3158" t="s">
        <v>81</v>
      </c>
      <c r="U60" s="3158"/>
      <c r="V60" s="1001"/>
      <c r="W60" s="997"/>
      <c r="X60" s="997"/>
      <c r="Y60" s="998"/>
      <c r="Z60" s="998"/>
      <c r="AA60" s="998"/>
      <c r="AB60" s="3149"/>
      <c r="AC60" s="3150"/>
      <c r="AD60" s="3150"/>
      <c r="AE60" s="3413" t="s">
        <v>25</v>
      </c>
      <c r="AF60" s="2692"/>
      <c r="AG60" s="2692"/>
      <c r="AH60" s="2692"/>
      <c r="AI60" s="2692"/>
      <c r="AJ60" s="2692"/>
      <c r="AK60" s="2692"/>
      <c r="AL60" s="2692"/>
      <c r="AM60" s="2692"/>
      <c r="AN60" s="2692"/>
      <c r="AO60" s="3414"/>
      <c r="AP60" s="1165"/>
      <c r="AQ60" s="1124"/>
      <c r="AR60" s="1124"/>
      <c r="AS60" s="1125"/>
      <c r="AT60" s="1123"/>
      <c r="AU60" s="1124">
        <v>3</v>
      </c>
      <c r="AV60" s="1124"/>
      <c r="AW60" s="1125"/>
      <c r="AX60" s="1123"/>
      <c r="AY60" s="1124"/>
      <c r="AZ60" s="1124"/>
      <c r="BA60" s="1126">
        <v>1</v>
      </c>
      <c r="BB60" s="822"/>
      <c r="BC60" s="823"/>
      <c r="BD60" s="1127"/>
      <c r="BE60" s="1169">
        <v>2</v>
      </c>
    </row>
    <row r="61" spans="2:57" s="29" customFormat="1" ht="39.75" customHeight="1">
      <c r="B61" s="3145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1003" t="s">
        <v>82</v>
      </c>
      <c r="U61" s="1004"/>
      <c r="V61" s="1001"/>
      <c r="W61" s="997"/>
      <c r="X61" s="997"/>
      <c r="Y61" s="998"/>
      <c r="Z61" s="998"/>
      <c r="AA61" s="998"/>
      <c r="AB61" s="3149"/>
      <c r="AC61" s="3150"/>
      <c r="AD61" s="3150"/>
      <c r="AE61" s="3413" t="s">
        <v>26</v>
      </c>
      <c r="AF61" s="2692"/>
      <c r="AG61" s="2692"/>
      <c r="AH61" s="2692"/>
      <c r="AI61" s="2692"/>
      <c r="AJ61" s="2692"/>
      <c r="AK61" s="2692"/>
      <c r="AL61" s="2692"/>
      <c r="AM61" s="2692"/>
      <c r="AN61" s="2692"/>
      <c r="AO61" s="3414"/>
      <c r="AP61" s="1165"/>
      <c r="AQ61" s="1124"/>
      <c r="AR61" s="1124"/>
      <c r="AS61" s="1125"/>
      <c r="AT61" s="1123"/>
      <c r="AU61" s="1124"/>
      <c r="AV61" s="1124">
        <v>0</v>
      </c>
      <c r="AW61" s="1125"/>
      <c r="AX61" s="1123"/>
      <c r="AY61" s="1124"/>
      <c r="AZ61" s="1124"/>
      <c r="BA61" s="1126"/>
      <c r="BB61" s="822"/>
      <c r="BC61" s="823"/>
      <c r="BD61" s="1127"/>
      <c r="BE61" s="893"/>
    </row>
    <row r="62" spans="2:57" s="29" customFormat="1" ht="39.75" customHeight="1" thickBot="1">
      <c r="B62" s="3145"/>
      <c r="C62" s="996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3158" t="s">
        <v>83</v>
      </c>
      <c r="U62" s="3158"/>
      <c r="V62" s="3158"/>
      <c r="W62" s="997"/>
      <c r="X62" s="997"/>
      <c r="Y62" s="998"/>
      <c r="Z62" s="998"/>
      <c r="AA62" s="998"/>
      <c r="AB62" s="3152"/>
      <c r="AC62" s="3153"/>
      <c r="AD62" s="3153"/>
      <c r="AE62" s="3413" t="s">
        <v>40</v>
      </c>
      <c r="AF62" s="2692"/>
      <c r="AG62" s="2692"/>
      <c r="AH62" s="2692"/>
      <c r="AI62" s="2692"/>
      <c r="AJ62" s="2692"/>
      <c r="AK62" s="2692"/>
      <c r="AL62" s="2692"/>
      <c r="AM62" s="2692"/>
      <c r="AN62" s="2692"/>
      <c r="AO62" s="3414"/>
      <c r="AP62" s="1166"/>
      <c r="AQ62" s="1129"/>
      <c r="AR62" s="1129"/>
      <c r="AS62" s="1130"/>
      <c r="AT62" s="1128"/>
      <c r="AU62" s="1129"/>
      <c r="AV62" s="1129"/>
      <c r="AW62" s="1130">
        <v>1</v>
      </c>
      <c r="AX62" s="1128"/>
      <c r="AY62" s="1129"/>
      <c r="AZ62" s="1129"/>
      <c r="BA62" s="1131">
        <v>1</v>
      </c>
      <c r="BB62" s="775"/>
      <c r="BC62" s="776"/>
      <c r="BD62" s="1132"/>
      <c r="BE62" s="838"/>
    </row>
    <row r="63" spans="2:57" s="29" customFormat="1" ht="33.75" customHeight="1">
      <c r="B63" s="1005"/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6"/>
      <c r="X63" s="1006"/>
      <c r="Y63" s="1006"/>
      <c r="Z63" s="1006"/>
      <c r="AA63" s="1006"/>
      <c r="AB63" s="1006"/>
      <c r="AC63" s="1006"/>
      <c r="AD63" s="1007"/>
      <c r="AE63" s="1007"/>
      <c r="AF63" s="1007"/>
      <c r="AG63" s="1007"/>
      <c r="AH63" s="1007"/>
      <c r="AI63" s="1007"/>
      <c r="AJ63" s="1007"/>
      <c r="AK63" s="1007"/>
      <c r="AL63" s="1007"/>
      <c r="AM63" s="1007"/>
      <c r="AN63" s="1007"/>
      <c r="AO63" s="1007"/>
      <c r="AP63" s="1005"/>
      <c r="AQ63" s="1005"/>
      <c r="AR63" s="1005"/>
      <c r="AS63" s="1005"/>
      <c r="AT63" s="1005"/>
      <c r="AU63" s="1005"/>
      <c r="AV63" s="1005"/>
      <c r="AW63" s="1005"/>
      <c r="AX63" s="1005"/>
      <c r="AY63" s="1005"/>
      <c r="AZ63" s="1005"/>
      <c r="BA63" s="1005"/>
      <c r="BB63" s="1005"/>
      <c r="BC63" s="1005"/>
      <c r="BD63" s="1005"/>
      <c r="BE63" s="1005"/>
    </row>
    <row r="64" spans="2:57" s="29" customFormat="1" ht="36.75" customHeight="1" thickBot="1">
      <c r="B64" s="2702" t="s">
        <v>41</v>
      </c>
      <c r="C64" s="2702"/>
      <c r="D64" s="2702"/>
      <c r="E64" s="2702"/>
      <c r="F64" s="2702"/>
      <c r="G64" s="2702"/>
      <c r="H64" s="2702"/>
      <c r="I64" s="2702"/>
      <c r="J64" s="2702"/>
      <c r="K64" s="2702"/>
      <c r="L64" s="2702"/>
      <c r="M64" s="2702"/>
      <c r="N64" s="2702"/>
      <c r="O64" s="2702"/>
      <c r="P64" s="2702"/>
      <c r="Q64" s="2702"/>
      <c r="R64" s="2702"/>
      <c r="S64" s="2702"/>
      <c r="T64" s="2702"/>
      <c r="U64" s="2702"/>
      <c r="V64" s="2702"/>
      <c r="W64" s="2702"/>
      <c r="X64" s="2702"/>
      <c r="Y64" s="2702"/>
      <c r="Z64" s="2702"/>
      <c r="AA64" s="1008"/>
      <c r="AB64" s="3159" t="s">
        <v>93</v>
      </c>
      <c r="AC64" s="3159"/>
      <c r="AD64" s="3159"/>
      <c r="AE64" s="3159"/>
      <c r="AF64" s="3159"/>
      <c r="AG64" s="3159"/>
      <c r="AH64" s="3159"/>
      <c r="AI64" s="3159"/>
      <c r="AJ64" s="3159"/>
      <c r="AK64" s="3159"/>
      <c r="AL64" s="3159"/>
      <c r="AM64" s="3159"/>
      <c r="AN64" s="3159"/>
      <c r="AO64" s="3159"/>
      <c r="AP64" s="3159"/>
      <c r="AQ64" s="3159"/>
      <c r="AR64" s="3159"/>
      <c r="AS64" s="3159"/>
      <c r="AT64" s="3159"/>
      <c r="AU64" s="3159"/>
      <c r="AV64" s="3159"/>
      <c r="AW64" s="3159"/>
      <c r="AX64" s="3159"/>
      <c r="AY64" s="3159"/>
      <c r="AZ64" s="1005"/>
      <c r="BA64" s="1005"/>
      <c r="BB64" s="1005"/>
      <c r="BC64" s="1005"/>
      <c r="BD64" s="1005"/>
      <c r="BE64" s="1005"/>
    </row>
    <row r="65" spans="2:57" s="29" customFormat="1" ht="60" customHeight="1" thickBot="1" thickTop="1">
      <c r="B65" s="1009" t="s">
        <v>42</v>
      </c>
      <c r="C65" s="1010"/>
      <c r="D65" s="1010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2704" t="s">
        <v>43</v>
      </c>
      <c r="U65" s="2705"/>
      <c r="V65" s="1011" t="s">
        <v>44</v>
      </c>
      <c r="W65" s="2706" t="s">
        <v>45</v>
      </c>
      <c r="X65" s="2707"/>
      <c r="Y65" s="3160" t="s">
        <v>46</v>
      </c>
      <c r="Z65" s="3161"/>
      <c r="AA65" s="1012"/>
      <c r="AB65" s="1013" t="s">
        <v>42</v>
      </c>
      <c r="AC65" s="3162" t="s">
        <v>94</v>
      </c>
      <c r="AD65" s="3163"/>
      <c r="AE65" s="3163"/>
      <c r="AF65" s="3163"/>
      <c r="AG65" s="3163"/>
      <c r="AH65" s="3163"/>
      <c r="AI65" s="3163"/>
      <c r="AJ65" s="3163"/>
      <c r="AK65" s="3163"/>
      <c r="AL65" s="3163"/>
      <c r="AM65" s="3163"/>
      <c r="AN65" s="3163"/>
      <c r="AO65" s="3163"/>
      <c r="AP65" s="3163"/>
      <c r="AQ65" s="3163"/>
      <c r="AR65" s="3163"/>
      <c r="AS65" s="3164"/>
      <c r="AT65" s="2713" t="s">
        <v>44</v>
      </c>
      <c r="AU65" s="2714"/>
      <c r="AV65" s="2714"/>
      <c r="AW65" s="2714"/>
      <c r="AX65" s="2714"/>
      <c r="AY65" s="2715"/>
      <c r="AZ65" s="1005"/>
      <c r="BA65" s="1005"/>
      <c r="BB65" s="1005"/>
      <c r="BC65" s="1005"/>
      <c r="BD65" s="1005"/>
      <c r="BE65" s="1005"/>
    </row>
    <row r="66" spans="2:57" s="29" customFormat="1" ht="39.75" customHeight="1">
      <c r="B66" s="1170" t="s">
        <v>280</v>
      </c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2716" t="s">
        <v>279</v>
      </c>
      <c r="U66" s="2717"/>
      <c r="V66" s="1016" t="s">
        <v>281</v>
      </c>
      <c r="W66" s="2718">
        <v>5</v>
      </c>
      <c r="X66" s="2719"/>
      <c r="Y66" s="3165">
        <v>8</v>
      </c>
      <c r="Z66" s="3166"/>
      <c r="AA66" s="1017"/>
      <c r="AB66" s="1018">
        <v>1</v>
      </c>
      <c r="AC66" s="2721" t="s">
        <v>282</v>
      </c>
      <c r="AD66" s="2722"/>
      <c r="AE66" s="2722"/>
      <c r="AF66" s="2722"/>
      <c r="AG66" s="2722"/>
      <c r="AH66" s="2722"/>
      <c r="AI66" s="2722"/>
      <c r="AJ66" s="2722"/>
      <c r="AK66" s="2722"/>
      <c r="AL66" s="2722"/>
      <c r="AM66" s="2722"/>
      <c r="AN66" s="2722"/>
      <c r="AO66" s="2722"/>
      <c r="AP66" s="2722"/>
      <c r="AQ66" s="2722"/>
      <c r="AR66" s="2722"/>
      <c r="AS66" s="2723"/>
      <c r="AT66" s="2724" t="s">
        <v>283</v>
      </c>
      <c r="AU66" s="2725"/>
      <c r="AV66" s="2725"/>
      <c r="AW66" s="2725"/>
      <c r="AX66" s="2725"/>
      <c r="AY66" s="2726"/>
      <c r="AZ66" s="1005"/>
      <c r="BA66" s="1005"/>
      <c r="BB66" s="1005"/>
      <c r="BC66" s="1005"/>
      <c r="BD66" s="1005"/>
      <c r="BE66" s="1005"/>
    </row>
    <row r="67" spans="2:57" s="29" customFormat="1" ht="39.75" customHeight="1" thickBot="1">
      <c r="B67" s="1019"/>
      <c r="C67" s="1020"/>
      <c r="D67" s="1020"/>
      <c r="E67" s="1020"/>
      <c r="F67" s="1020"/>
      <c r="G67" s="1020"/>
      <c r="H67" s="1020"/>
      <c r="I67" s="1020"/>
      <c r="J67" s="1020"/>
      <c r="K67" s="1020"/>
      <c r="L67" s="1020"/>
      <c r="M67" s="1020"/>
      <c r="N67" s="1020"/>
      <c r="O67" s="1020"/>
      <c r="P67" s="1020"/>
      <c r="Q67" s="1020"/>
      <c r="R67" s="1020"/>
      <c r="S67" s="1020"/>
      <c r="T67" s="2727"/>
      <c r="U67" s="2728"/>
      <c r="V67" s="1021"/>
      <c r="W67" s="2729"/>
      <c r="X67" s="2730"/>
      <c r="Y67" s="3167"/>
      <c r="Z67" s="3168"/>
      <c r="AA67" s="1017"/>
      <c r="AB67" s="1022">
        <v>2</v>
      </c>
      <c r="AC67" s="2732" t="s">
        <v>284</v>
      </c>
      <c r="AD67" s="2733"/>
      <c r="AE67" s="2733"/>
      <c r="AF67" s="2733"/>
      <c r="AG67" s="2733"/>
      <c r="AH67" s="2733"/>
      <c r="AI67" s="2733"/>
      <c r="AJ67" s="2733"/>
      <c r="AK67" s="2733"/>
      <c r="AL67" s="2733"/>
      <c r="AM67" s="2733"/>
      <c r="AN67" s="2733"/>
      <c r="AO67" s="2733"/>
      <c r="AP67" s="2733"/>
      <c r="AQ67" s="2733"/>
      <c r="AR67" s="2733"/>
      <c r="AS67" s="2734"/>
      <c r="AT67" s="2735" t="s">
        <v>285</v>
      </c>
      <c r="AU67" s="2736"/>
      <c r="AV67" s="2736"/>
      <c r="AW67" s="2736"/>
      <c r="AX67" s="2736"/>
      <c r="AY67" s="2737"/>
      <c r="AZ67" s="1005"/>
      <c r="BA67" s="1005"/>
      <c r="BB67" s="1005"/>
      <c r="BC67" s="1005"/>
      <c r="BD67" s="1005"/>
      <c r="BE67" s="1005"/>
    </row>
    <row r="68" spans="2:57" s="29" customFormat="1" ht="39.75" customHeight="1">
      <c r="B68" s="1023"/>
      <c r="C68" s="1023"/>
      <c r="D68" s="1023"/>
      <c r="E68" s="1023"/>
      <c r="F68" s="1023"/>
      <c r="G68" s="1023"/>
      <c r="H68" s="1023"/>
      <c r="I68" s="1023"/>
      <c r="J68" s="1023"/>
      <c r="K68" s="1023"/>
      <c r="L68" s="1023"/>
      <c r="M68" s="1023"/>
      <c r="N68" s="1023"/>
      <c r="O68" s="1023"/>
      <c r="P68" s="1023"/>
      <c r="Q68" s="1023"/>
      <c r="R68" s="1023"/>
      <c r="S68" s="1023"/>
      <c r="T68" s="1023"/>
      <c r="U68" s="1024"/>
      <c r="V68" s="1025"/>
      <c r="W68" s="1026"/>
      <c r="X68" s="1026"/>
      <c r="Y68" s="1027"/>
      <c r="Z68" s="1028"/>
      <c r="AA68" s="1028"/>
      <c r="AB68" s="1028"/>
      <c r="AC68" s="1028"/>
      <c r="AD68" s="1028"/>
      <c r="AE68" s="1028"/>
      <c r="AF68" s="1028"/>
      <c r="AG68" s="1028"/>
      <c r="AH68" s="1028"/>
      <c r="AI68" s="1028"/>
      <c r="AJ68" s="1028"/>
      <c r="AK68" s="1028"/>
      <c r="AL68" s="1028"/>
      <c r="AM68" s="1028"/>
      <c r="AN68" s="1028"/>
      <c r="AO68" s="1028"/>
      <c r="AP68" s="1028"/>
      <c r="AQ68" s="1029"/>
      <c r="AR68" s="1029"/>
      <c r="AS68" s="1029"/>
      <c r="AT68" s="1028"/>
      <c r="AU68" s="1030"/>
      <c r="AV68" s="1030"/>
      <c r="AW68" s="1030"/>
      <c r="AX68" s="1030"/>
      <c r="AY68" s="1030"/>
      <c r="AZ68" s="1005"/>
      <c r="BA68" s="1005"/>
      <c r="BB68" s="1005"/>
      <c r="BC68" s="1005"/>
      <c r="BD68" s="1005"/>
      <c r="BE68" s="1005"/>
    </row>
    <row r="69" spans="2:57" s="29" customFormat="1" ht="39.75" customHeight="1">
      <c r="B69" s="1023"/>
      <c r="C69" s="1023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3"/>
      <c r="P69" s="1023"/>
      <c r="Q69" s="1023"/>
      <c r="R69" s="1023"/>
      <c r="S69" s="1023"/>
      <c r="T69" s="3169" t="s">
        <v>102</v>
      </c>
      <c r="U69" s="3169"/>
      <c r="V69" s="3169"/>
      <c r="W69" s="3169"/>
      <c r="X69" s="3169"/>
      <c r="Y69" s="3169"/>
      <c r="Z69" s="3169"/>
      <c r="AA69" s="3169"/>
      <c r="AB69" s="3169"/>
      <c r="AC69" s="3169"/>
      <c r="AD69" s="3169"/>
      <c r="AE69" s="3169"/>
      <c r="AF69" s="3169"/>
      <c r="AG69" s="3169"/>
      <c r="AH69" s="3169"/>
      <c r="AI69" s="3169"/>
      <c r="AJ69" s="3169"/>
      <c r="AK69" s="3169"/>
      <c r="AL69" s="3169"/>
      <c r="AM69" s="3169"/>
      <c r="AN69" s="3169"/>
      <c r="AO69" s="3169"/>
      <c r="AP69" s="3169"/>
      <c r="AQ69" s="3169"/>
      <c r="AR69" s="3169"/>
      <c r="AS69" s="3169"/>
      <c r="AT69" s="3169"/>
      <c r="AU69" s="3169"/>
      <c r="AV69" s="3169"/>
      <c r="AW69" s="3169"/>
      <c r="AX69" s="3169"/>
      <c r="AY69" s="3169"/>
      <c r="AZ69" s="3169"/>
      <c r="BA69" s="3169"/>
      <c r="BB69" s="3169"/>
      <c r="BC69" s="3169"/>
      <c r="BD69" s="1005"/>
      <c r="BE69" s="1005"/>
    </row>
    <row r="70" spans="2:57" ht="12.75" customHeight="1" thickBot="1">
      <c r="B70" s="1031"/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1"/>
      <c r="T70" s="1031"/>
      <c r="U70" s="1032"/>
      <c r="V70" s="1033"/>
      <c r="W70" s="1034"/>
      <c r="X70" s="1035"/>
      <c r="Y70" s="1035"/>
      <c r="Z70" s="1035"/>
      <c r="AA70" s="1035"/>
      <c r="AB70" s="1035"/>
      <c r="AC70" s="1035"/>
      <c r="AD70" s="1036"/>
      <c r="AE70" s="1036"/>
      <c r="AF70" s="1036"/>
      <c r="AG70" s="1036"/>
      <c r="AH70" s="1036"/>
      <c r="AI70" s="1036"/>
      <c r="AJ70" s="1036"/>
      <c r="AK70" s="1036"/>
      <c r="AL70" s="1036"/>
      <c r="AM70" s="1036"/>
      <c r="AN70" s="1036"/>
      <c r="AO70" s="1036"/>
      <c r="AP70" s="1031"/>
      <c r="AQ70" s="1031"/>
      <c r="AR70" s="1031"/>
      <c r="AS70" s="1031"/>
      <c r="AT70" s="1031"/>
      <c r="AU70" s="1031"/>
      <c r="AV70" s="1031"/>
      <c r="AW70" s="1031"/>
      <c r="AX70" s="1031"/>
      <c r="AY70" s="1031"/>
      <c r="AZ70" s="1031"/>
      <c r="BA70" s="1031"/>
      <c r="BB70" s="1031"/>
      <c r="BC70" s="1031"/>
      <c r="BD70" s="1031"/>
      <c r="BE70" s="1031"/>
    </row>
    <row r="71" spans="1:245" s="54" customFormat="1" ht="39.75" customHeight="1" thickTop="1">
      <c r="A71" s="29"/>
      <c r="B71" s="2739" t="s">
        <v>47</v>
      </c>
      <c r="C71" s="2740"/>
      <c r="D71" s="2740"/>
      <c r="E71" s="2740"/>
      <c r="F71" s="2740"/>
      <c r="G71" s="2740"/>
      <c r="H71" s="2740"/>
      <c r="I71" s="2740"/>
      <c r="J71" s="2740"/>
      <c r="K71" s="2740"/>
      <c r="L71" s="2740"/>
      <c r="M71" s="2740"/>
      <c r="N71" s="2740"/>
      <c r="O71" s="2740"/>
      <c r="P71" s="2740"/>
      <c r="Q71" s="2740"/>
      <c r="R71" s="2740"/>
      <c r="S71" s="2740"/>
      <c r="T71" s="2741"/>
      <c r="U71" s="2748" t="s">
        <v>48</v>
      </c>
      <c r="V71" s="2751" t="s">
        <v>49</v>
      </c>
      <c r="W71" s="2752"/>
      <c r="X71" s="2753"/>
      <c r="Y71" s="3171" t="s">
        <v>50</v>
      </c>
      <c r="Z71" s="3172"/>
      <c r="AA71" s="3171" t="s">
        <v>51</v>
      </c>
      <c r="AB71" s="3172"/>
      <c r="AC71" s="1005"/>
      <c r="AD71" s="1005"/>
      <c r="AE71" s="2763" t="s">
        <v>52</v>
      </c>
      <c r="AF71" s="2764"/>
      <c r="AG71" s="2764"/>
      <c r="AH71" s="2765"/>
      <c r="AI71" s="1037"/>
      <c r="AJ71" s="1037"/>
      <c r="AK71" s="2772" t="s">
        <v>53</v>
      </c>
      <c r="AL71" s="2773"/>
      <c r="AM71" s="2773"/>
      <c r="AN71" s="2774"/>
      <c r="AO71" s="2772" t="s">
        <v>54</v>
      </c>
      <c r="AP71" s="2774"/>
      <c r="AQ71" s="2763" t="s">
        <v>49</v>
      </c>
      <c r="AR71" s="2764"/>
      <c r="AS71" s="2764"/>
      <c r="AT71" s="2764"/>
      <c r="AU71" s="2764"/>
      <c r="AV71" s="2765"/>
      <c r="AW71" s="2781" t="s">
        <v>55</v>
      </c>
      <c r="AX71" s="2782"/>
      <c r="AY71" s="2759" t="s">
        <v>50</v>
      </c>
      <c r="AZ71" s="2785"/>
      <c r="BA71" s="2787" t="s">
        <v>51</v>
      </c>
      <c r="BB71" s="1005"/>
      <c r="BC71" s="1005"/>
      <c r="BD71" s="1005"/>
      <c r="BE71" s="1005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</row>
    <row r="72" spans="1:245" s="54" customFormat="1" ht="39.75" customHeight="1" thickBot="1">
      <c r="A72" s="29"/>
      <c r="B72" s="2742"/>
      <c r="C72" s="3170"/>
      <c r="D72" s="3170"/>
      <c r="E72" s="3170"/>
      <c r="F72" s="3170"/>
      <c r="G72" s="3170"/>
      <c r="H72" s="3170"/>
      <c r="I72" s="3170"/>
      <c r="J72" s="3170"/>
      <c r="K72" s="3170"/>
      <c r="L72" s="3170"/>
      <c r="M72" s="3170"/>
      <c r="N72" s="3170"/>
      <c r="O72" s="3170"/>
      <c r="P72" s="3170"/>
      <c r="Q72" s="3170"/>
      <c r="R72" s="3170"/>
      <c r="S72" s="3170"/>
      <c r="T72" s="2744"/>
      <c r="U72" s="2749"/>
      <c r="V72" s="2754"/>
      <c r="W72" s="3084"/>
      <c r="X72" s="2755"/>
      <c r="Y72" s="3173"/>
      <c r="Z72" s="3174"/>
      <c r="AA72" s="3173"/>
      <c r="AB72" s="3174"/>
      <c r="AC72" s="1005"/>
      <c r="AD72" s="1005"/>
      <c r="AE72" s="2766"/>
      <c r="AF72" s="3175"/>
      <c r="AG72" s="3175"/>
      <c r="AH72" s="2768"/>
      <c r="AI72" s="1038"/>
      <c r="AJ72" s="1038"/>
      <c r="AK72" s="2775"/>
      <c r="AL72" s="3176"/>
      <c r="AM72" s="3176"/>
      <c r="AN72" s="2777"/>
      <c r="AO72" s="2775"/>
      <c r="AP72" s="2777"/>
      <c r="AQ72" s="2766"/>
      <c r="AR72" s="3175"/>
      <c r="AS72" s="3175"/>
      <c r="AT72" s="3175"/>
      <c r="AU72" s="3175"/>
      <c r="AV72" s="2768"/>
      <c r="AW72" s="2783"/>
      <c r="AX72" s="2784"/>
      <c r="AY72" s="2761"/>
      <c r="AZ72" s="2786"/>
      <c r="BA72" s="2788"/>
      <c r="BB72" s="1005"/>
      <c r="BC72" s="1005"/>
      <c r="BD72" s="1005"/>
      <c r="BE72" s="1005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</row>
    <row r="73" spans="1:245" s="54" customFormat="1" ht="39.75" customHeight="1" thickBot="1" thickTop="1">
      <c r="A73" s="29"/>
      <c r="B73" s="2745"/>
      <c r="C73" s="2746"/>
      <c r="D73" s="2746"/>
      <c r="E73" s="2746"/>
      <c r="F73" s="2746"/>
      <c r="G73" s="2746"/>
      <c r="H73" s="2746"/>
      <c r="I73" s="2746"/>
      <c r="J73" s="2746"/>
      <c r="K73" s="2746"/>
      <c r="L73" s="2746"/>
      <c r="M73" s="2746"/>
      <c r="N73" s="2746"/>
      <c r="O73" s="2746"/>
      <c r="P73" s="2746"/>
      <c r="Q73" s="2746"/>
      <c r="R73" s="2746"/>
      <c r="S73" s="2746"/>
      <c r="T73" s="2747"/>
      <c r="U73" s="2750"/>
      <c r="V73" s="2756"/>
      <c r="W73" s="2757"/>
      <c r="X73" s="2758"/>
      <c r="Y73" s="1039" t="s">
        <v>56</v>
      </c>
      <c r="Z73" s="1040" t="s">
        <v>57</v>
      </c>
      <c r="AA73" s="1039" t="s">
        <v>56</v>
      </c>
      <c r="AB73" s="1041" t="s">
        <v>57</v>
      </c>
      <c r="AC73" s="1042"/>
      <c r="AD73" s="1042"/>
      <c r="AE73" s="2769"/>
      <c r="AF73" s="2770"/>
      <c r="AG73" s="2770"/>
      <c r="AH73" s="2771"/>
      <c r="AI73" s="1043"/>
      <c r="AJ73" s="1043"/>
      <c r="AK73" s="2778"/>
      <c r="AL73" s="2779"/>
      <c r="AM73" s="2779"/>
      <c r="AN73" s="2780"/>
      <c r="AO73" s="2778"/>
      <c r="AP73" s="2780"/>
      <c r="AQ73" s="2769"/>
      <c r="AR73" s="2770"/>
      <c r="AS73" s="2770"/>
      <c r="AT73" s="2770"/>
      <c r="AU73" s="2770"/>
      <c r="AV73" s="2771"/>
      <c r="AW73" s="1044" t="s">
        <v>56</v>
      </c>
      <c r="AX73" s="1045" t="s">
        <v>57</v>
      </c>
      <c r="AY73" s="1044" t="s">
        <v>56</v>
      </c>
      <c r="AZ73" s="1046" t="s">
        <v>57</v>
      </c>
      <c r="BA73" s="1047" t="s">
        <v>56</v>
      </c>
      <c r="BB73" s="1005"/>
      <c r="BC73" s="1005"/>
      <c r="BD73" s="1005"/>
      <c r="BE73" s="1005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</row>
    <row r="74" spans="1:245" s="54" customFormat="1" ht="39.75" customHeight="1" thickTop="1">
      <c r="A74" s="29"/>
      <c r="B74" s="3385" t="s">
        <v>58</v>
      </c>
      <c r="C74" s="3386"/>
      <c r="D74" s="3386"/>
      <c r="E74" s="3386"/>
      <c r="F74" s="3386"/>
      <c r="G74" s="3386"/>
      <c r="H74" s="3386"/>
      <c r="I74" s="3386"/>
      <c r="J74" s="3386"/>
      <c r="K74" s="3386"/>
      <c r="L74" s="3386"/>
      <c r="M74" s="3386"/>
      <c r="N74" s="3386"/>
      <c r="O74" s="3386"/>
      <c r="P74" s="3386"/>
      <c r="Q74" s="3386"/>
      <c r="R74" s="3386"/>
      <c r="S74" s="3386"/>
      <c r="T74" s="3386"/>
      <c r="U74" s="3410" t="s">
        <v>286</v>
      </c>
      <c r="V74" s="3393" t="s">
        <v>187</v>
      </c>
      <c r="W74" s="3394"/>
      <c r="X74" s="3395"/>
      <c r="Y74" s="3378">
        <v>4</v>
      </c>
      <c r="Z74" s="3402">
        <v>0</v>
      </c>
      <c r="AA74" s="3412">
        <f>Y74*U74</f>
        <v>80</v>
      </c>
      <c r="AB74" s="3381">
        <v>0</v>
      </c>
      <c r="AC74" s="1042"/>
      <c r="AD74" s="1042"/>
      <c r="AE74" s="3177" t="s">
        <v>59</v>
      </c>
      <c r="AF74" s="3178"/>
      <c r="AG74" s="3178"/>
      <c r="AH74" s="3179"/>
      <c r="AI74" s="1052"/>
      <c r="AJ74" s="1052"/>
      <c r="AK74" s="2804" t="s">
        <v>60</v>
      </c>
      <c r="AL74" s="2805"/>
      <c r="AM74" s="2805"/>
      <c r="AN74" s="2806"/>
      <c r="AO74" s="2813"/>
      <c r="AP74" s="2814"/>
      <c r="AQ74" s="2815"/>
      <c r="AR74" s="2816"/>
      <c r="AS74" s="2816"/>
      <c r="AT74" s="2816"/>
      <c r="AU74" s="2816"/>
      <c r="AV74" s="2817"/>
      <c r="AW74" s="1053"/>
      <c r="AX74" s="1054"/>
      <c r="AY74" s="1055"/>
      <c r="AZ74" s="1056"/>
      <c r="BA74" s="1057"/>
      <c r="BB74" s="1058"/>
      <c r="BC74" s="1058"/>
      <c r="BD74" s="1005"/>
      <c r="BE74" s="1005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</row>
    <row r="75" spans="1:245" s="54" customFormat="1" ht="39.75" customHeight="1">
      <c r="A75" s="29"/>
      <c r="B75" s="3387"/>
      <c r="C75" s="3245"/>
      <c r="D75" s="3245"/>
      <c r="E75" s="3245"/>
      <c r="F75" s="3245"/>
      <c r="G75" s="3245"/>
      <c r="H75" s="3245"/>
      <c r="I75" s="3245"/>
      <c r="J75" s="3245"/>
      <c r="K75" s="3245"/>
      <c r="L75" s="3245"/>
      <c r="M75" s="3245"/>
      <c r="N75" s="3245"/>
      <c r="O75" s="3245"/>
      <c r="P75" s="3245"/>
      <c r="Q75" s="3245"/>
      <c r="R75" s="3245"/>
      <c r="S75" s="3245"/>
      <c r="T75" s="3245"/>
      <c r="U75" s="3405"/>
      <c r="V75" s="3396"/>
      <c r="W75" s="3397"/>
      <c r="X75" s="3398"/>
      <c r="Y75" s="3379"/>
      <c r="Z75" s="3403"/>
      <c r="AA75" s="3379"/>
      <c r="AB75" s="3382"/>
      <c r="AC75" s="1063"/>
      <c r="AD75" s="1063"/>
      <c r="AE75" s="3180"/>
      <c r="AF75" s="3181"/>
      <c r="AG75" s="3181"/>
      <c r="AH75" s="3182"/>
      <c r="AI75" s="1064"/>
      <c r="AJ75" s="1064"/>
      <c r="AK75" s="2807"/>
      <c r="AL75" s="3186"/>
      <c r="AM75" s="3186"/>
      <c r="AN75" s="2809"/>
      <c r="AO75" s="2821"/>
      <c r="AP75" s="2822"/>
      <c r="AQ75" s="2823"/>
      <c r="AR75" s="2824"/>
      <c r="AS75" s="2824"/>
      <c r="AT75" s="2824"/>
      <c r="AU75" s="2824"/>
      <c r="AV75" s="2825"/>
      <c r="AW75" s="1053"/>
      <c r="AX75" s="1054"/>
      <c r="AY75" s="1065"/>
      <c r="AZ75" s="1056"/>
      <c r="BA75" s="1066"/>
      <c r="BB75" s="1058"/>
      <c r="BC75" s="1058"/>
      <c r="BD75" s="1005"/>
      <c r="BE75" s="1005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</row>
    <row r="76" spans="1:245" s="54" customFormat="1" ht="39.75" customHeight="1">
      <c r="A76" s="29"/>
      <c r="B76" s="3388"/>
      <c r="C76" s="3389"/>
      <c r="D76" s="3389"/>
      <c r="E76" s="3389"/>
      <c r="F76" s="3389"/>
      <c r="G76" s="3389"/>
      <c r="H76" s="3389"/>
      <c r="I76" s="3389"/>
      <c r="J76" s="3389"/>
      <c r="K76" s="3389"/>
      <c r="L76" s="3389"/>
      <c r="M76" s="3389"/>
      <c r="N76" s="3389"/>
      <c r="O76" s="3389"/>
      <c r="P76" s="3389"/>
      <c r="Q76" s="3389"/>
      <c r="R76" s="3389"/>
      <c r="S76" s="3389"/>
      <c r="T76" s="3389"/>
      <c r="U76" s="3411"/>
      <c r="V76" s="3399"/>
      <c r="W76" s="3400"/>
      <c r="X76" s="3401"/>
      <c r="Y76" s="3380"/>
      <c r="Z76" s="3404"/>
      <c r="AA76" s="3380"/>
      <c r="AB76" s="3383"/>
      <c r="AC76" s="1063"/>
      <c r="AD76" s="1063"/>
      <c r="AE76" s="3180"/>
      <c r="AF76" s="3181"/>
      <c r="AG76" s="3181"/>
      <c r="AH76" s="3182"/>
      <c r="AI76" s="1064"/>
      <c r="AJ76" s="1064"/>
      <c r="AK76" s="2807"/>
      <c r="AL76" s="3186"/>
      <c r="AM76" s="3186"/>
      <c r="AN76" s="2809"/>
      <c r="AO76" s="2821"/>
      <c r="AP76" s="2822"/>
      <c r="AQ76" s="2823"/>
      <c r="AR76" s="2824"/>
      <c r="AS76" s="2824"/>
      <c r="AT76" s="2824"/>
      <c r="AU76" s="2824"/>
      <c r="AV76" s="2825"/>
      <c r="AW76" s="1053"/>
      <c r="AX76" s="1054"/>
      <c r="AY76" s="1065"/>
      <c r="AZ76" s="1056"/>
      <c r="BA76" s="1066"/>
      <c r="BB76" s="1058"/>
      <c r="BC76" s="1058"/>
      <c r="BD76" s="1005"/>
      <c r="BE76" s="1005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spans="1:245" s="54" customFormat="1" ht="39.75" customHeight="1">
      <c r="A77" s="29"/>
      <c r="B77" s="3387" t="s">
        <v>61</v>
      </c>
      <c r="C77" s="3245"/>
      <c r="D77" s="3245"/>
      <c r="E77" s="3245"/>
      <c r="F77" s="3245"/>
      <c r="G77" s="3245"/>
      <c r="H77" s="3245"/>
      <c r="I77" s="3245"/>
      <c r="J77" s="3245"/>
      <c r="K77" s="3245"/>
      <c r="L77" s="3245"/>
      <c r="M77" s="3245"/>
      <c r="N77" s="3245"/>
      <c r="O77" s="3245"/>
      <c r="P77" s="3245"/>
      <c r="Q77" s="3245"/>
      <c r="R77" s="3245"/>
      <c r="S77" s="3245"/>
      <c r="T77" s="3245"/>
      <c r="U77" s="3405" t="s">
        <v>280</v>
      </c>
      <c r="V77" s="3406" t="s">
        <v>287</v>
      </c>
      <c r="W77" s="3203"/>
      <c r="X77" s="3407"/>
      <c r="Y77" s="3408">
        <v>4</v>
      </c>
      <c r="Z77" s="3409">
        <v>0</v>
      </c>
      <c r="AA77" s="3408">
        <v>4</v>
      </c>
      <c r="AB77" s="3384">
        <v>0</v>
      </c>
      <c r="AC77" s="1063"/>
      <c r="AD77" s="1063"/>
      <c r="AE77" s="3180"/>
      <c r="AF77" s="3181"/>
      <c r="AG77" s="3181"/>
      <c r="AH77" s="3182"/>
      <c r="AI77" s="1064"/>
      <c r="AJ77" s="1064"/>
      <c r="AK77" s="2807"/>
      <c r="AL77" s="3186"/>
      <c r="AM77" s="3186"/>
      <c r="AN77" s="2809"/>
      <c r="AO77" s="2821"/>
      <c r="AP77" s="2822"/>
      <c r="AQ77" s="2823"/>
      <c r="AR77" s="2824"/>
      <c r="AS77" s="2824"/>
      <c r="AT77" s="2824"/>
      <c r="AU77" s="2824"/>
      <c r="AV77" s="2825"/>
      <c r="AW77" s="1053"/>
      <c r="AX77" s="1054"/>
      <c r="AY77" s="1065"/>
      <c r="AZ77" s="1056"/>
      <c r="BA77" s="1066"/>
      <c r="BB77" s="1058"/>
      <c r="BC77" s="1058"/>
      <c r="BD77" s="1005"/>
      <c r="BE77" s="1005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</row>
    <row r="78" spans="1:245" s="54" customFormat="1" ht="39.75" customHeight="1" thickBot="1">
      <c r="A78" s="29"/>
      <c r="B78" s="3387"/>
      <c r="C78" s="3245"/>
      <c r="D78" s="3245"/>
      <c r="E78" s="3245"/>
      <c r="F78" s="3245"/>
      <c r="G78" s="3245"/>
      <c r="H78" s="3245"/>
      <c r="I78" s="3245"/>
      <c r="J78" s="3245"/>
      <c r="K78" s="3245"/>
      <c r="L78" s="3245"/>
      <c r="M78" s="3245"/>
      <c r="N78" s="3245"/>
      <c r="O78" s="3245"/>
      <c r="P78" s="3245"/>
      <c r="Q78" s="3245"/>
      <c r="R78" s="3245"/>
      <c r="S78" s="3245"/>
      <c r="T78" s="3245"/>
      <c r="U78" s="3405"/>
      <c r="V78" s="3396"/>
      <c r="W78" s="3397"/>
      <c r="X78" s="3398"/>
      <c r="Y78" s="3379"/>
      <c r="Z78" s="3403"/>
      <c r="AA78" s="3379"/>
      <c r="AB78" s="3382"/>
      <c r="AC78" s="1071"/>
      <c r="AD78" s="1071"/>
      <c r="AE78" s="3183"/>
      <c r="AF78" s="3184"/>
      <c r="AG78" s="3184"/>
      <c r="AH78" s="3185"/>
      <c r="AI78" s="1072"/>
      <c r="AJ78" s="1072"/>
      <c r="AK78" s="2810"/>
      <c r="AL78" s="2811"/>
      <c r="AM78" s="2811"/>
      <c r="AN78" s="2812"/>
      <c r="AO78" s="2829"/>
      <c r="AP78" s="2830"/>
      <c r="AQ78" s="2831"/>
      <c r="AR78" s="2832"/>
      <c r="AS78" s="2832"/>
      <c r="AT78" s="2832"/>
      <c r="AU78" s="2832"/>
      <c r="AV78" s="2833"/>
      <c r="AW78" s="1073"/>
      <c r="AX78" s="1074"/>
      <c r="AY78" s="1075"/>
      <c r="AZ78" s="1076"/>
      <c r="BA78" s="1077"/>
      <c r="BB78" s="1058"/>
      <c r="BC78" s="1058"/>
      <c r="BD78" s="1005"/>
      <c r="BE78" s="100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</row>
    <row r="79" spans="1:245" s="54" customFormat="1" ht="39.75" customHeight="1" thickTop="1">
      <c r="A79" s="29"/>
      <c r="B79" s="3385" t="s">
        <v>62</v>
      </c>
      <c r="C79" s="3386"/>
      <c r="D79" s="3386"/>
      <c r="E79" s="3386"/>
      <c r="F79" s="3386"/>
      <c r="G79" s="3386"/>
      <c r="H79" s="3386"/>
      <c r="I79" s="3386"/>
      <c r="J79" s="3386"/>
      <c r="K79" s="3386"/>
      <c r="L79" s="3386"/>
      <c r="M79" s="3386"/>
      <c r="N79" s="3386"/>
      <c r="O79" s="3386"/>
      <c r="P79" s="3386"/>
      <c r="Q79" s="3386"/>
      <c r="R79" s="3386"/>
      <c r="S79" s="3386"/>
      <c r="T79" s="3386"/>
      <c r="U79" s="3390" t="s">
        <v>92</v>
      </c>
      <c r="V79" s="3393" t="s">
        <v>288</v>
      </c>
      <c r="W79" s="3394"/>
      <c r="X79" s="3395"/>
      <c r="Y79" s="3378">
        <v>4</v>
      </c>
      <c r="Z79" s="3402">
        <v>0</v>
      </c>
      <c r="AA79" s="3378">
        <v>8</v>
      </c>
      <c r="AB79" s="3381">
        <v>0</v>
      </c>
      <c r="AC79" s="1071"/>
      <c r="AD79" s="1071"/>
      <c r="AE79" s="3171" t="s">
        <v>63</v>
      </c>
      <c r="AF79" s="3187"/>
      <c r="AG79" s="3187"/>
      <c r="AH79" s="3172"/>
      <c r="AI79" s="1078"/>
      <c r="AJ79" s="1078"/>
      <c r="AK79" s="2837" t="s">
        <v>64</v>
      </c>
      <c r="AL79" s="2838"/>
      <c r="AM79" s="2838"/>
      <c r="AN79" s="2839"/>
      <c r="AO79" s="2813"/>
      <c r="AP79" s="2814"/>
      <c r="AQ79" s="2815"/>
      <c r="AR79" s="2816"/>
      <c r="AS79" s="2816"/>
      <c r="AT79" s="2816"/>
      <c r="AU79" s="2816"/>
      <c r="AV79" s="2817"/>
      <c r="AW79" s="1079"/>
      <c r="AX79" s="1080"/>
      <c r="AY79" s="1081"/>
      <c r="AZ79" s="1082"/>
      <c r="BA79" s="1057"/>
      <c r="BB79" s="1058"/>
      <c r="BC79" s="1058"/>
      <c r="BD79" s="1005"/>
      <c r="BE79" s="1005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</row>
    <row r="80" spans="1:245" s="54" customFormat="1" ht="39.75" customHeight="1" thickBot="1">
      <c r="A80" s="29"/>
      <c r="B80" s="3387"/>
      <c r="C80" s="3245"/>
      <c r="D80" s="3245"/>
      <c r="E80" s="3245"/>
      <c r="F80" s="3245"/>
      <c r="G80" s="3245"/>
      <c r="H80" s="3245"/>
      <c r="I80" s="3245"/>
      <c r="J80" s="3245"/>
      <c r="K80" s="3245"/>
      <c r="L80" s="3245"/>
      <c r="M80" s="3245"/>
      <c r="N80" s="3245"/>
      <c r="O80" s="3245"/>
      <c r="P80" s="3245"/>
      <c r="Q80" s="3245"/>
      <c r="R80" s="3245"/>
      <c r="S80" s="3245"/>
      <c r="T80" s="3245"/>
      <c r="U80" s="3391"/>
      <c r="V80" s="3396"/>
      <c r="W80" s="3397"/>
      <c r="X80" s="3398"/>
      <c r="Y80" s="3379"/>
      <c r="Z80" s="3403"/>
      <c r="AA80" s="3379"/>
      <c r="AB80" s="3382"/>
      <c r="AC80" s="1071"/>
      <c r="AD80" s="1071"/>
      <c r="AE80" s="3173"/>
      <c r="AF80" s="3188"/>
      <c r="AG80" s="3188"/>
      <c r="AH80" s="3174"/>
      <c r="AI80" s="1083"/>
      <c r="AJ80" s="1083"/>
      <c r="AK80" s="2840"/>
      <c r="AL80" s="2841"/>
      <c r="AM80" s="2841"/>
      <c r="AN80" s="2842"/>
      <c r="AO80" s="2829"/>
      <c r="AP80" s="2830"/>
      <c r="AQ80" s="2831"/>
      <c r="AR80" s="2832"/>
      <c r="AS80" s="2832"/>
      <c r="AT80" s="2832"/>
      <c r="AU80" s="2832"/>
      <c r="AV80" s="2833"/>
      <c r="AW80" s="1084"/>
      <c r="AX80" s="1085"/>
      <c r="AY80" s="1086"/>
      <c r="AZ80" s="1087"/>
      <c r="BA80" s="1088"/>
      <c r="BB80" s="1058"/>
      <c r="BC80" s="1058"/>
      <c r="BD80" s="1005"/>
      <c r="BE80" s="1005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</row>
    <row r="81" spans="1:245" s="54" customFormat="1" ht="39.75" customHeight="1" thickTop="1">
      <c r="A81" s="29"/>
      <c r="B81" s="3388"/>
      <c r="C81" s="3389"/>
      <c r="D81" s="3389"/>
      <c r="E81" s="3389"/>
      <c r="F81" s="3389"/>
      <c r="G81" s="3389"/>
      <c r="H81" s="3389"/>
      <c r="I81" s="3389"/>
      <c r="J81" s="3389"/>
      <c r="K81" s="3389"/>
      <c r="L81" s="3389"/>
      <c r="M81" s="3389"/>
      <c r="N81" s="3389"/>
      <c r="O81" s="3389"/>
      <c r="P81" s="3389"/>
      <c r="Q81" s="3389"/>
      <c r="R81" s="3389"/>
      <c r="S81" s="3389"/>
      <c r="T81" s="3389"/>
      <c r="U81" s="3392"/>
      <c r="V81" s="3399"/>
      <c r="W81" s="3400"/>
      <c r="X81" s="3401"/>
      <c r="Y81" s="3380"/>
      <c r="Z81" s="3404"/>
      <c r="AA81" s="3380"/>
      <c r="AB81" s="3383"/>
      <c r="AC81" s="1063"/>
      <c r="AD81" s="1063"/>
      <c r="AE81" s="2837" t="s">
        <v>65</v>
      </c>
      <c r="AF81" s="2838"/>
      <c r="AG81" s="2838"/>
      <c r="AH81" s="2839"/>
      <c r="AI81" s="1089"/>
      <c r="AJ81" s="1089"/>
      <c r="AK81" s="2837" t="s">
        <v>66</v>
      </c>
      <c r="AL81" s="2838"/>
      <c r="AM81" s="2838"/>
      <c r="AN81" s="2839"/>
      <c r="AO81" s="2813"/>
      <c r="AP81" s="2814"/>
      <c r="AQ81" s="2815"/>
      <c r="AR81" s="2816"/>
      <c r="AS81" s="2816"/>
      <c r="AT81" s="2816"/>
      <c r="AU81" s="2816"/>
      <c r="AV81" s="2817"/>
      <c r="AW81" s="1079"/>
      <c r="AX81" s="1080"/>
      <c r="AY81" s="1081"/>
      <c r="AZ81" s="1082"/>
      <c r="BA81" s="1057"/>
      <c r="BB81" s="1058"/>
      <c r="BC81" s="1058"/>
      <c r="BD81" s="1005"/>
      <c r="BE81" s="1005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</row>
    <row r="82" spans="1:245" s="62" customFormat="1" ht="39.75" customHeight="1" thickBot="1">
      <c r="A82" s="29"/>
      <c r="B82" s="3373" t="s">
        <v>95</v>
      </c>
      <c r="C82" s="3374"/>
      <c r="D82" s="3374"/>
      <c r="E82" s="3374"/>
      <c r="F82" s="3374"/>
      <c r="G82" s="3374"/>
      <c r="H82" s="3374"/>
      <c r="I82" s="3374"/>
      <c r="J82" s="3374"/>
      <c r="K82" s="3374"/>
      <c r="L82" s="3374"/>
      <c r="M82" s="3374"/>
      <c r="N82" s="3374"/>
      <c r="O82" s="3374"/>
      <c r="P82" s="3374"/>
      <c r="Q82" s="3374"/>
      <c r="R82" s="3374"/>
      <c r="S82" s="3374"/>
      <c r="T82" s="3374"/>
      <c r="U82" s="1171" t="s">
        <v>289</v>
      </c>
      <c r="V82" s="3375" t="s">
        <v>187</v>
      </c>
      <c r="W82" s="3376"/>
      <c r="X82" s="3377"/>
      <c r="Y82" s="1173">
        <v>4</v>
      </c>
      <c r="Z82" s="1172">
        <v>0</v>
      </c>
      <c r="AA82" s="1174">
        <v>8</v>
      </c>
      <c r="AB82" s="1175">
        <v>0</v>
      </c>
      <c r="AC82" s="1063"/>
      <c r="AD82" s="1063"/>
      <c r="AE82" s="2840"/>
      <c r="AF82" s="2841"/>
      <c r="AG82" s="2841"/>
      <c r="AH82" s="2842"/>
      <c r="AI82" s="1095"/>
      <c r="AJ82" s="1095"/>
      <c r="AK82" s="2840"/>
      <c r="AL82" s="2841"/>
      <c r="AM82" s="2841"/>
      <c r="AN82" s="2842"/>
      <c r="AO82" s="2829"/>
      <c r="AP82" s="2830"/>
      <c r="AQ82" s="2831"/>
      <c r="AR82" s="2832"/>
      <c r="AS82" s="2832"/>
      <c r="AT82" s="2832"/>
      <c r="AU82" s="2832"/>
      <c r="AV82" s="2833"/>
      <c r="AW82" s="1096"/>
      <c r="AX82" s="1085"/>
      <c r="AY82" s="1086"/>
      <c r="AZ82" s="1087"/>
      <c r="BA82" s="1097"/>
      <c r="BB82" s="1058"/>
      <c r="BC82" s="1058"/>
      <c r="BD82" s="1005"/>
      <c r="BE82" s="1005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</row>
    <row r="83" spans="1:245" s="54" customFormat="1" ht="39.75" customHeight="1" thickBot="1" thickTop="1">
      <c r="A83" s="29"/>
      <c r="B83" s="1176"/>
      <c r="C83" s="1176"/>
      <c r="D83" s="1176"/>
      <c r="E83" s="1176"/>
      <c r="F83" s="1176"/>
      <c r="G83" s="1176"/>
      <c r="H83" s="1176"/>
      <c r="I83" s="1176"/>
      <c r="J83" s="1176"/>
      <c r="K83" s="1176"/>
      <c r="L83" s="460"/>
      <c r="M83" s="460"/>
      <c r="N83" s="460"/>
      <c r="O83" s="460"/>
      <c r="P83" s="460"/>
      <c r="Q83" s="460"/>
      <c r="R83" s="460"/>
      <c r="S83" s="460"/>
      <c r="T83" s="1177" t="s">
        <v>68</v>
      </c>
      <c r="U83" s="1178" t="s">
        <v>290</v>
      </c>
      <c r="V83" s="1179"/>
      <c r="W83" s="1179"/>
      <c r="X83" s="3372" t="s">
        <v>68</v>
      </c>
      <c r="Y83" s="3372"/>
      <c r="Z83" s="3372"/>
      <c r="AA83" s="1180">
        <v>100</v>
      </c>
      <c r="AB83" s="1181">
        <v>0</v>
      </c>
      <c r="AC83" s="1104"/>
      <c r="AD83" s="1071"/>
      <c r="AE83" s="1105" t="s">
        <v>69</v>
      </c>
      <c r="AF83" s="1105"/>
      <c r="AG83" s="1105"/>
      <c r="AH83" s="1105"/>
      <c r="AI83" s="1105"/>
      <c r="AJ83" s="1105"/>
      <c r="AK83" s="1105"/>
      <c r="AL83" s="1105"/>
      <c r="AM83" s="1105"/>
      <c r="AN83" s="1105"/>
      <c r="AO83" s="1105"/>
      <c r="AP83" s="1105"/>
      <c r="AQ83" s="1105"/>
      <c r="AR83" s="1105"/>
      <c r="AS83" s="1105"/>
      <c r="AT83" s="1105"/>
      <c r="AU83" s="2805"/>
      <c r="AV83" s="2805"/>
      <c r="AW83" s="2805"/>
      <c r="AX83" s="2805" t="s">
        <v>68</v>
      </c>
      <c r="AY83" s="2805"/>
      <c r="AZ83" s="2805"/>
      <c r="BA83" s="1106"/>
      <c r="BB83" s="1058"/>
      <c r="BC83" s="1005"/>
      <c r="BD83" s="1005"/>
      <c r="BE83" s="1005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</row>
    <row r="84" spans="1:245" s="74" customFormat="1" ht="24.75" customHeight="1">
      <c r="A84" s="29"/>
      <c r="B84" s="1098"/>
      <c r="C84" s="1098"/>
      <c r="D84" s="1098"/>
      <c r="E84" s="1098"/>
      <c r="F84" s="1098"/>
      <c r="G84" s="1098"/>
      <c r="H84" s="1098"/>
      <c r="I84" s="1098"/>
      <c r="J84" s="1098"/>
      <c r="K84" s="1098"/>
      <c r="L84" s="1107"/>
      <c r="M84" s="1108"/>
      <c r="N84" s="1108"/>
      <c r="O84" s="1108"/>
      <c r="P84" s="1108"/>
      <c r="Q84" s="1108"/>
      <c r="R84" s="1108"/>
      <c r="S84" s="1109"/>
      <c r="T84" s="1005"/>
      <c r="U84" s="1110"/>
      <c r="V84" s="1026"/>
      <c r="W84" s="1111"/>
      <c r="X84" s="1111"/>
      <c r="Y84" s="1112"/>
      <c r="Z84" s="1112"/>
      <c r="AA84" s="1112"/>
      <c r="AB84" s="1113"/>
      <c r="AC84" s="1113"/>
      <c r="AD84" s="1113"/>
      <c r="AE84" s="1113"/>
      <c r="AF84" s="1113"/>
      <c r="AG84" s="3189" t="s">
        <v>70</v>
      </c>
      <c r="AH84" s="3189"/>
      <c r="AI84" s="3189"/>
      <c r="AJ84" s="3189"/>
      <c r="AK84" s="3189"/>
      <c r="AL84" s="3189"/>
      <c r="AM84" s="3189"/>
      <c r="AN84" s="3189"/>
      <c r="AO84" s="3189"/>
      <c r="AP84" s="3189"/>
      <c r="AQ84" s="3189"/>
      <c r="AR84" s="3189"/>
      <c r="AS84" s="3189"/>
      <c r="AT84" s="3189"/>
      <c r="AU84" s="3189"/>
      <c r="AV84" s="3189"/>
      <c r="AW84" s="3189"/>
      <c r="AX84" s="3189"/>
      <c r="AY84" s="3189"/>
      <c r="AZ84" s="3189"/>
      <c r="BA84" s="3189"/>
      <c r="BB84" s="1114"/>
      <c r="BC84" s="1114"/>
      <c r="BD84" s="1005"/>
      <c r="BE84" s="1005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</row>
    <row r="85" spans="2:57" s="29" customFormat="1" ht="30.75" customHeight="1">
      <c r="B85" s="1023"/>
      <c r="C85" s="1023"/>
      <c r="D85" s="1023"/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3158" t="s">
        <v>96</v>
      </c>
      <c r="V85" s="3158"/>
      <c r="W85" s="3158"/>
      <c r="X85" s="3158"/>
      <c r="Y85" s="1006"/>
      <c r="Z85" s="1006"/>
      <c r="AA85" s="1006"/>
      <c r="AB85" s="1007"/>
      <c r="AC85" s="1007"/>
      <c r="AD85" s="1007"/>
      <c r="AE85" s="1007"/>
      <c r="AF85" s="1007"/>
      <c r="AG85" s="3189" t="s">
        <v>96</v>
      </c>
      <c r="AH85" s="3189"/>
      <c r="AI85" s="3189"/>
      <c r="AJ85" s="3189"/>
      <c r="AK85" s="3189"/>
      <c r="AL85" s="3189"/>
      <c r="AM85" s="3189"/>
      <c r="AN85" s="3189"/>
      <c r="AO85" s="3189"/>
      <c r="AP85" s="3189"/>
      <c r="AQ85" s="3189"/>
      <c r="AR85" s="3189"/>
      <c r="AS85" s="3189"/>
      <c r="AT85" s="3189"/>
      <c r="AU85" s="3189"/>
      <c r="AV85" s="3189"/>
      <c r="AW85" s="3189"/>
      <c r="AX85" s="3189"/>
      <c r="AY85" s="3189"/>
      <c r="AZ85" s="3189"/>
      <c r="BA85" s="3189"/>
      <c r="BB85" s="1005"/>
      <c r="BC85" s="1005"/>
      <c r="BD85" s="1005"/>
      <c r="BE85" s="1005"/>
    </row>
    <row r="86" spans="2:53" s="29" customFormat="1" ht="30.75" customHeight="1" thickBo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Y86" s="38"/>
      <c r="Z86" s="38"/>
      <c r="AA86" s="38"/>
      <c r="AB86" s="39"/>
      <c r="AC86" s="39"/>
      <c r="AD86" s="39"/>
      <c r="AE86" s="39"/>
      <c r="AF86" s="39"/>
      <c r="AG86" s="72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</row>
    <row r="87" spans="2:57" s="29" customFormat="1" ht="39.75" customHeight="1" thickBot="1">
      <c r="B87" s="194" t="s">
        <v>84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2508" t="s">
        <v>85</v>
      </c>
      <c r="U87" s="2509"/>
      <c r="V87" s="2509"/>
      <c r="W87" s="2509"/>
      <c r="X87" s="2509"/>
      <c r="Y87" s="2509"/>
      <c r="Z87" s="2509"/>
      <c r="AA87" s="2509"/>
      <c r="AB87" s="2509"/>
      <c r="AC87" s="2509"/>
      <c r="AD87" s="2510"/>
      <c r="AE87" s="2508" t="s">
        <v>86</v>
      </c>
      <c r="AF87" s="2509"/>
      <c r="AG87" s="2509"/>
      <c r="AH87" s="2509"/>
      <c r="AI87" s="2509"/>
      <c r="AJ87" s="2509"/>
      <c r="AK87" s="2509"/>
      <c r="AL87" s="2509"/>
      <c r="AM87" s="2509"/>
      <c r="AN87" s="2509"/>
      <c r="AO87" s="2509"/>
      <c r="AP87" s="2509"/>
      <c r="AQ87" s="2509"/>
      <c r="AR87" s="2509"/>
      <c r="AS87" s="2509"/>
      <c r="AT87" s="2509"/>
      <c r="AU87" s="2509"/>
      <c r="AV87" s="2509"/>
      <c r="AW87" s="2509"/>
      <c r="AX87" s="2509"/>
      <c r="AY87" s="2509"/>
      <c r="AZ87" s="2509"/>
      <c r="BA87" s="2509"/>
      <c r="BB87" s="2509"/>
      <c r="BC87" s="2509"/>
      <c r="BD87" s="2509"/>
      <c r="BE87" s="2510"/>
    </row>
    <row r="88" spans="1:57" s="29" customFormat="1" ht="105" customHeight="1">
      <c r="A88" s="110"/>
      <c r="B88" s="1443"/>
      <c r="C88" s="1414"/>
      <c r="D88" s="1414"/>
      <c r="E88" s="1414"/>
      <c r="F88" s="1414"/>
      <c r="G88" s="1414"/>
      <c r="H88" s="1414"/>
      <c r="I88" s="1414"/>
      <c r="J88" s="1414"/>
      <c r="K88" s="1414"/>
      <c r="L88" s="1414"/>
      <c r="M88" s="1414"/>
      <c r="N88" s="1414"/>
      <c r="O88" s="1414"/>
      <c r="P88" s="1414"/>
      <c r="Q88" s="1414"/>
      <c r="R88" s="1414"/>
      <c r="S88" s="1414"/>
      <c r="T88" s="1422"/>
      <c r="U88" s="1422"/>
      <c r="V88" s="1422"/>
      <c r="W88" s="1422"/>
      <c r="X88" s="1422"/>
      <c r="Y88" s="1422"/>
      <c r="Z88" s="1422"/>
      <c r="AA88" s="1422"/>
      <c r="AB88" s="1422"/>
      <c r="AC88" s="1422"/>
      <c r="AD88" s="1422"/>
      <c r="AE88" s="1422"/>
      <c r="AF88" s="1422"/>
      <c r="AG88" s="1422"/>
      <c r="AH88" s="1422"/>
      <c r="AI88" s="1422"/>
      <c r="AJ88" s="1422"/>
      <c r="AK88" s="1422"/>
      <c r="AL88" s="1422"/>
      <c r="AM88" s="1422"/>
      <c r="AN88" s="1422"/>
      <c r="AO88" s="1422"/>
      <c r="AP88" s="1422"/>
      <c r="AQ88" s="1422"/>
      <c r="AR88" s="1422"/>
      <c r="AS88" s="1422"/>
      <c r="AT88" s="1422"/>
      <c r="AU88" s="1845"/>
      <c r="AV88" s="1422"/>
      <c r="AW88" s="1422"/>
      <c r="AX88" s="1422"/>
      <c r="AY88" s="1422"/>
      <c r="AZ88" s="1422"/>
      <c r="BA88" s="1422"/>
      <c r="BB88" s="1422"/>
      <c r="BC88" s="1422"/>
      <c r="BD88" s="1422"/>
      <c r="BE88" s="1422"/>
    </row>
    <row r="89" spans="1:57" s="29" customFormat="1" ht="33.75" customHeight="1">
      <c r="A89" s="110"/>
      <c r="B89" s="1414"/>
      <c r="C89" s="1414"/>
      <c r="D89" s="1414"/>
      <c r="E89" s="1414"/>
      <c r="F89" s="1414"/>
      <c r="G89" s="1414"/>
      <c r="H89" s="1414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14"/>
      <c r="T89" s="1414"/>
      <c r="U89" s="110"/>
      <c r="V89" s="1444"/>
      <c r="W89" s="1444"/>
      <c r="X89" s="1444"/>
      <c r="Y89" s="110"/>
      <c r="Z89" s="110"/>
      <c r="AA89" s="110"/>
      <c r="AB89" s="110"/>
      <c r="AC89" s="110"/>
      <c r="AD89" s="110"/>
      <c r="AE89" s="1460"/>
      <c r="AF89" s="2513" t="s">
        <v>297</v>
      </c>
      <c r="AG89" s="2513"/>
      <c r="AH89" s="2513"/>
      <c r="AI89" s="2513"/>
      <c r="AJ89" s="2513"/>
      <c r="AK89" s="2513"/>
      <c r="AL89" s="2513"/>
      <c r="AM89" s="2513"/>
      <c r="AN89" s="2513"/>
      <c r="AO89" s="2513"/>
      <c r="AP89" s="2513"/>
      <c r="AQ89" s="2513"/>
      <c r="AR89" s="2513"/>
      <c r="AS89" s="2513"/>
      <c r="AT89" s="2513"/>
      <c r="AU89" s="2513"/>
      <c r="AV89" s="2513"/>
      <c r="AW89" s="2513"/>
      <c r="AX89" s="2513"/>
      <c r="AY89" s="2513"/>
      <c r="AZ89" s="2513"/>
      <c r="BA89" s="2513"/>
      <c r="BB89" s="2513"/>
      <c r="BC89" s="2513"/>
      <c r="BD89" s="1445"/>
      <c r="BE89" s="110"/>
    </row>
    <row r="90" spans="1:57" s="29" customFormat="1" ht="42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446"/>
      <c r="V90" s="110"/>
      <c r="W90" s="110"/>
      <c r="X90" s="110"/>
      <c r="Y90" s="110"/>
      <c r="Z90" s="110"/>
      <c r="AA90" s="78"/>
      <c r="AB90" s="110"/>
      <c r="AC90" s="110"/>
      <c r="AD90" s="110"/>
      <c r="AE90" s="1460"/>
      <c r="AF90" s="1460"/>
      <c r="AG90" s="1460"/>
      <c r="AH90" s="1460"/>
      <c r="AI90" s="1460"/>
      <c r="AJ90" s="1460"/>
      <c r="AK90" s="1460"/>
      <c r="AL90" s="1460"/>
      <c r="AM90" s="1460"/>
      <c r="AN90" s="1460"/>
      <c r="AO90" s="1461"/>
      <c r="AP90" s="1461"/>
      <c r="AQ90" s="1461"/>
      <c r="AR90" s="1461"/>
      <c r="AS90" s="1461"/>
      <c r="AT90" s="1461"/>
      <c r="AU90" s="1461"/>
      <c r="AV90" s="1461"/>
      <c r="AW90" s="1461"/>
      <c r="AX90" s="1461"/>
      <c r="AY90" s="1461"/>
      <c r="AZ90" s="1461"/>
      <c r="BA90" s="1461"/>
      <c r="BB90" s="1461"/>
      <c r="BC90" s="1461"/>
      <c r="BD90" s="1445"/>
      <c r="BE90" s="110"/>
    </row>
    <row r="91" spans="1:57" s="29" customFormat="1" ht="36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2512" t="s">
        <v>298</v>
      </c>
      <c r="V91" s="2512"/>
      <c r="W91" s="2512"/>
      <c r="X91" s="1447"/>
      <c r="Y91" s="1448"/>
      <c r="Z91" s="1448"/>
      <c r="AA91" s="2514" t="s">
        <v>299</v>
      </c>
      <c r="AB91" s="2514"/>
      <c r="AC91" s="2514"/>
      <c r="AD91" s="1443" t="s">
        <v>72</v>
      </c>
      <c r="AE91" s="1449"/>
      <c r="AF91" s="1450"/>
      <c r="AG91" s="110"/>
      <c r="AH91" s="1410"/>
      <c r="AI91" s="1410"/>
      <c r="AJ91" s="2515" t="s">
        <v>300</v>
      </c>
      <c r="AK91" s="2515"/>
      <c r="AL91" s="2515"/>
      <c r="AM91" s="2515"/>
      <c r="AN91" s="2515"/>
      <c r="AO91" s="2515"/>
      <c r="AP91" s="2515"/>
      <c r="AQ91" s="2515"/>
      <c r="AR91" s="1447"/>
      <c r="AS91" s="1448"/>
      <c r="AT91" s="1448"/>
      <c r="AU91" s="1876"/>
      <c r="AV91" s="110"/>
      <c r="AW91" s="202" t="s">
        <v>301</v>
      </c>
      <c r="AX91" s="202"/>
      <c r="AY91" s="202"/>
      <c r="AZ91" s="1451"/>
      <c r="BA91" s="1443"/>
      <c r="BB91" s="110"/>
      <c r="BC91" s="110"/>
      <c r="BD91" s="110"/>
      <c r="BE91" s="110"/>
    </row>
    <row r="92" spans="1:57" s="29" customFormat="1" ht="24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446"/>
      <c r="V92" s="1452"/>
      <c r="W92"/>
      <c r="X92" s="2502" t="s">
        <v>73</v>
      </c>
      <c r="Y92" s="2502"/>
      <c r="Z92" s="2502"/>
      <c r="AA92" s="2506" t="s">
        <v>74</v>
      </c>
      <c r="AB92" s="2506"/>
      <c r="AC92" s="2506"/>
      <c r="AD92" s="1450"/>
      <c r="AE92" s="1453"/>
      <c r="AF92" s="1450"/>
      <c r="AG92" s="110"/>
      <c r="AH92" s="110"/>
      <c r="AI92" s="110"/>
      <c r="AJ92" s="110"/>
      <c r="AK92" s="110"/>
      <c r="AL92" s="110"/>
      <c r="AM92" s="110"/>
      <c r="AN92" s="110"/>
      <c r="AO92" s="1454"/>
      <c r="AP92"/>
      <c r="AQ92"/>
      <c r="AR92" s="2502" t="s">
        <v>73</v>
      </c>
      <c r="AS92" s="2502"/>
      <c r="AT92" s="2502"/>
      <c r="AU92" s="1460"/>
      <c r="AV92" s="1455"/>
      <c r="AW92" s="2506" t="s">
        <v>74</v>
      </c>
      <c r="AX92" s="2506"/>
      <c r="AY92" s="2506"/>
      <c r="AZ92" s="1450"/>
      <c r="BA92" s="110"/>
      <c r="BB92" s="110"/>
      <c r="BC92" s="110"/>
      <c r="BD92" s="110"/>
      <c r="BE92" s="110"/>
    </row>
    <row r="93" spans="1:57" s="239" customFormat="1" ht="90" customHeight="1">
      <c r="A93" s="240"/>
      <c r="B93" s="2511"/>
      <c r="C93" s="2511"/>
      <c r="D93" s="2511"/>
      <c r="E93" s="2511"/>
      <c r="F93" s="2511"/>
      <c r="G93" s="2511"/>
      <c r="H93" s="2511"/>
      <c r="I93" s="2511"/>
      <c r="J93" s="2511"/>
      <c r="K93" s="2511"/>
      <c r="L93" s="2511"/>
      <c r="M93" s="2511"/>
      <c r="N93" s="2511"/>
      <c r="O93" s="2511"/>
      <c r="P93" s="2511"/>
      <c r="Q93" s="2511"/>
      <c r="R93" s="2511"/>
      <c r="S93" s="2511"/>
      <c r="T93" s="2511"/>
      <c r="U93" s="2511"/>
      <c r="V93" s="2511"/>
      <c r="W93" s="2511"/>
      <c r="X93" s="2511"/>
      <c r="Y93" s="2511"/>
      <c r="Z93" s="2511"/>
      <c r="AA93" s="1392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1456"/>
      <c r="AQ93" s="240"/>
      <c r="AR93" s="240"/>
      <c r="AS93" s="1457"/>
      <c r="AT93" s="240"/>
      <c r="AU93" s="1883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</row>
    <row r="94" spans="1:57" s="29" customFormat="1" ht="14.2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06"/>
      <c r="Z94" s="106"/>
      <c r="AA94" s="106"/>
      <c r="AB94" s="106"/>
      <c r="AC94" s="106"/>
      <c r="AD94" s="106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10"/>
      <c r="AT94" s="110"/>
      <c r="AU94" s="146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</row>
    <row r="95" spans="21:53" s="29" customFormat="1" ht="18" customHeight="1">
      <c r="U95" s="108"/>
      <c r="V95" s="27"/>
      <c r="W95" s="109"/>
      <c r="X95" s="70"/>
      <c r="Y95" s="106"/>
      <c r="Z95" s="106"/>
      <c r="AA95" s="106"/>
      <c r="AB95" s="106"/>
      <c r="AC95" s="106"/>
      <c r="AD95" s="106"/>
      <c r="AE95" s="75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73"/>
      <c r="AT95" s="7"/>
      <c r="AU95" s="7"/>
      <c r="AV95" s="7"/>
      <c r="AW95" s="7"/>
      <c r="AX95" s="7"/>
      <c r="AY95" s="7"/>
      <c r="AZ95" s="73"/>
      <c r="BA95" s="73"/>
    </row>
    <row r="96" spans="21:51" s="29" customFormat="1" ht="14.25" customHeight="1">
      <c r="U96" s="77"/>
      <c r="Y96" s="110"/>
      <c r="Z96" s="110"/>
      <c r="AA96" s="78"/>
      <c r="AB96" s="110"/>
      <c r="AC96" s="110"/>
      <c r="AD96" s="110"/>
      <c r="AF96" s="78"/>
      <c r="AG96" s="78"/>
      <c r="AH96" s="110"/>
      <c r="AI96" s="110"/>
      <c r="AJ96" s="110"/>
      <c r="AN96" s="110"/>
      <c r="AO96" s="110"/>
      <c r="AS96" s="1"/>
      <c r="AT96" s="1"/>
      <c r="AU96" s="1"/>
      <c r="AV96" s="1"/>
      <c r="AW96" s="1"/>
      <c r="AX96" s="1"/>
      <c r="AY96" s="1"/>
    </row>
    <row r="97" spans="21:30" ht="12.75" customHeight="1">
      <c r="U97" s="1"/>
      <c r="V97" s="111"/>
      <c r="W97" s="1"/>
      <c r="X97" s="111"/>
      <c r="Y97" s="1"/>
      <c r="Z97" s="1"/>
      <c r="AA97" s="1"/>
      <c r="AB97" s="1"/>
      <c r="AC97" s="1"/>
      <c r="AD97" s="1"/>
    </row>
    <row r="101" spans="42:52" ht="81.75" customHeight="1"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</sheetData>
  <sheetProtection/>
  <mergeCells count="221">
    <mergeCell ref="U91:W91"/>
    <mergeCell ref="AA91:AC91"/>
    <mergeCell ref="X92:Z92"/>
    <mergeCell ref="AA92:AC92"/>
    <mergeCell ref="AR92:AT92"/>
    <mergeCell ref="AW92:AY92"/>
    <mergeCell ref="B1:BA1"/>
    <mergeCell ref="B2:BA2"/>
    <mergeCell ref="B3:BA3"/>
    <mergeCell ref="T4:U4"/>
    <mergeCell ref="X4:AO4"/>
    <mergeCell ref="T5:V5"/>
    <mergeCell ref="X5:AQ5"/>
    <mergeCell ref="AZ5:BC5"/>
    <mergeCell ref="W6:AB6"/>
    <mergeCell ref="AD6:AS6"/>
    <mergeCell ref="AZ6:BC6"/>
    <mergeCell ref="A7:V7"/>
    <mergeCell ref="W7:AS8"/>
    <mergeCell ref="AZ7:BD7"/>
    <mergeCell ref="T9:V9"/>
    <mergeCell ref="W9:AC9"/>
    <mergeCell ref="AD9:AS9"/>
    <mergeCell ref="AZ9:BF10"/>
    <mergeCell ref="W10:Z10"/>
    <mergeCell ref="AE10:AS10"/>
    <mergeCell ref="AQ15:AQ18"/>
    <mergeCell ref="B12:B18"/>
    <mergeCell ref="T12:V18"/>
    <mergeCell ref="W12:AD18"/>
    <mergeCell ref="AE12:AF14"/>
    <mergeCell ref="AG12:AN14"/>
    <mergeCell ref="AO12:AO18"/>
    <mergeCell ref="AW15:AW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R15:AR18"/>
    <mergeCell ref="AS15:AS18"/>
    <mergeCell ref="BK16:BK18"/>
    <mergeCell ref="AX17:AX18"/>
    <mergeCell ref="AY17:BA17"/>
    <mergeCell ref="BB17:BB18"/>
    <mergeCell ref="BC17:BE17"/>
    <mergeCell ref="T19:V19"/>
    <mergeCell ref="W19:AD19"/>
    <mergeCell ref="AT15:AT18"/>
    <mergeCell ref="AU15:AU18"/>
    <mergeCell ref="AV15:AV18"/>
    <mergeCell ref="B20:BE20"/>
    <mergeCell ref="BI20:BI22"/>
    <mergeCell ref="B21:BE21"/>
    <mergeCell ref="T22:V22"/>
    <mergeCell ref="W22:AD22"/>
    <mergeCell ref="B23:AD23"/>
    <mergeCell ref="B24:BE24"/>
    <mergeCell ref="T25:V25"/>
    <mergeCell ref="W25:AC25"/>
    <mergeCell ref="B26:AD26"/>
    <mergeCell ref="B27:BE27"/>
    <mergeCell ref="T28:V28"/>
    <mergeCell ref="W28:AD28"/>
    <mergeCell ref="W37:AC37"/>
    <mergeCell ref="T29:V29"/>
    <mergeCell ref="W29:AC29"/>
    <mergeCell ref="B30:AD30"/>
    <mergeCell ref="B31:BE31"/>
    <mergeCell ref="W32:AD32"/>
    <mergeCell ref="T38:V38"/>
    <mergeCell ref="W38:AC38"/>
    <mergeCell ref="T39:V39"/>
    <mergeCell ref="W39:AC39"/>
    <mergeCell ref="T42:V42"/>
    <mergeCell ref="B33:AD33"/>
    <mergeCell ref="B34:AD34"/>
    <mergeCell ref="B35:BE35"/>
    <mergeCell ref="B36:BE36"/>
    <mergeCell ref="T37:V37"/>
    <mergeCell ref="T43:V43"/>
    <mergeCell ref="W43:AD43"/>
    <mergeCell ref="T44:AD44"/>
    <mergeCell ref="T45:BE45"/>
    <mergeCell ref="T46:V46"/>
    <mergeCell ref="W46:AD46"/>
    <mergeCell ref="T47:V47"/>
    <mergeCell ref="W47:AD47"/>
    <mergeCell ref="T48:V48"/>
    <mergeCell ref="W48:AD48"/>
    <mergeCell ref="T49:V49"/>
    <mergeCell ref="W49:AC49"/>
    <mergeCell ref="T50:V50"/>
    <mergeCell ref="W50:AC50"/>
    <mergeCell ref="T51:V51"/>
    <mergeCell ref="W51:AC51"/>
    <mergeCell ref="T52:AD52"/>
    <mergeCell ref="B53:AD53"/>
    <mergeCell ref="B54:AD54"/>
    <mergeCell ref="B55:B62"/>
    <mergeCell ref="U55:V55"/>
    <mergeCell ref="AB55:AD62"/>
    <mergeCell ref="AE55:AO55"/>
    <mergeCell ref="U56:V56"/>
    <mergeCell ref="AE56:AO56"/>
    <mergeCell ref="U57:V57"/>
    <mergeCell ref="AE57:AO57"/>
    <mergeCell ref="U58:V58"/>
    <mergeCell ref="AE58:AO58"/>
    <mergeCell ref="T59:U59"/>
    <mergeCell ref="AE59:AO59"/>
    <mergeCell ref="T60:U60"/>
    <mergeCell ref="AE60:AO60"/>
    <mergeCell ref="AE61:AO61"/>
    <mergeCell ref="T62:V62"/>
    <mergeCell ref="AE62:AO62"/>
    <mergeCell ref="B64:Z64"/>
    <mergeCell ref="AB64:AY64"/>
    <mergeCell ref="T65:U65"/>
    <mergeCell ref="W65:X65"/>
    <mergeCell ref="Y65:Z65"/>
    <mergeCell ref="AC65:AS65"/>
    <mergeCell ref="AT65:AY65"/>
    <mergeCell ref="T66:U66"/>
    <mergeCell ref="W66:X66"/>
    <mergeCell ref="Y66:Z66"/>
    <mergeCell ref="AC66:AS66"/>
    <mergeCell ref="AT66:AY66"/>
    <mergeCell ref="T67:U67"/>
    <mergeCell ref="W67:X67"/>
    <mergeCell ref="Y67:Z67"/>
    <mergeCell ref="AC67:AS67"/>
    <mergeCell ref="AT67:AY67"/>
    <mergeCell ref="T69:BC69"/>
    <mergeCell ref="B71:T73"/>
    <mergeCell ref="U71:U73"/>
    <mergeCell ref="V71:X73"/>
    <mergeCell ref="Y71:Z72"/>
    <mergeCell ref="AA71:AB72"/>
    <mergeCell ref="AE71:AH73"/>
    <mergeCell ref="AK71:AN73"/>
    <mergeCell ref="AO71:AP73"/>
    <mergeCell ref="AQ71:AV73"/>
    <mergeCell ref="AW71:AX72"/>
    <mergeCell ref="AY71:AZ72"/>
    <mergeCell ref="BA71:BA72"/>
    <mergeCell ref="B74:T76"/>
    <mergeCell ref="U74:U76"/>
    <mergeCell ref="V74:X76"/>
    <mergeCell ref="Y74:Y76"/>
    <mergeCell ref="Z74:Z76"/>
    <mergeCell ref="AA74:AA76"/>
    <mergeCell ref="AB74:AB76"/>
    <mergeCell ref="AE74:AH78"/>
    <mergeCell ref="AK74:AN78"/>
    <mergeCell ref="AO74:AP74"/>
    <mergeCell ref="AQ74:AV74"/>
    <mergeCell ref="AO75:AP75"/>
    <mergeCell ref="AQ75:AV75"/>
    <mergeCell ref="AO76:AP76"/>
    <mergeCell ref="AQ76:AV76"/>
    <mergeCell ref="B77:T78"/>
    <mergeCell ref="U77:U78"/>
    <mergeCell ref="V77:X78"/>
    <mergeCell ref="Y77:Y78"/>
    <mergeCell ref="Z77:Z78"/>
    <mergeCell ref="AA77:AA78"/>
    <mergeCell ref="AB77:AB78"/>
    <mergeCell ref="AO77:AP77"/>
    <mergeCell ref="AQ77:AV77"/>
    <mergeCell ref="AO78:AP78"/>
    <mergeCell ref="AQ78:AV78"/>
    <mergeCell ref="B79:T81"/>
    <mergeCell ref="U79:U81"/>
    <mergeCell ref="V79:X81"/>
    <mergeCell ref="Y79:Y81"/>
    <mergeCell ref="Z79:Z81"/>
    <mergeCell ref="AO80:AP80"/>
    <mergeCell ref="AQ80:AV80"/>
    <mergeCell ref="AE81:AH82"/>
    <mergeCell ref="AK81:AN82"/>
    <mergeCell ref="AO81:AP81"/>
    <mergeCell ref="AQ81:AV81"/>
    <mergeCell ref="B82:T82"/>
    <mergeCell ref="V82:X82"/>
    <mergeCell ref="AO82:AP82"/>
    <mergeCell ref="AQ82:AV82"/>
    <mergeCell ref="AA79:AA81"/>
    <mergeCell ref="AB79:AB81"/>
    <mergeCell ref="AE79:AH80"/>
    <mergeCell ref="AK79:AN80"/>
    <mergeCell ref="AO79:AP79"/>
    <mergeCell ref="AQ79:AV79"/>
    <mergeCell ref="X83:Z83"/>
    <mergeCell ref="AU83:AW83"/>
    <mergeCell ref="AX83:AZ83"/>
    <mergeCell ref="AG84:BA84"/>
    <mergeCell ref="U85:X85"/>
    <mergeCell ref="AG85:BA85"/>
    <mergeCell ref="T87:AD87"/>
    <mergeCell ref="AE87:BE87"/>
    <mergeCell ref="AF89:BC89"/>
    <mergeCell ref="AJ91:AQ91"/>
    <mergeCell ref="B93:Z93"/>
    <mergeCell ref="T40:V40"/>
    <mergeCell ref="W40:AD40"/>
    <mergeCell ref="W42:AD42"/>
    <mergeCell ref="T41:V41"/>
    <mergeCell ref="W41:AD41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122</cp:lastModifiedBy>
  <cp:lastPrinted>2019-05-20T11:36:05Z</cp:lastPrinted>
  <dcterms:created xsi:type="dcterms:W3CDTF">2014-01-13T08:19:54Z</dcterms:created>
  <dcterms:modified xsi:type="dcterms:W3CDTF">2019-05-20T12:49:04Z</dcterms:modified>
  <cp:category/>
  <cp:version/>
  <cp:contentType/>
  <cp:contentStatus/>
</cp:coreProperties>
</file>